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<sst xmlns="http://schemas.openxmlformats.org/spreadsheetml/2006/main" count="915" uniqueCount="318">
  <si>
    <t>四川省教育报刊社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</si>
  <si>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</si>
  <si>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</si>
  <si>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</si>
  <si>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</si>
  <si>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</si>
  <si>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</si>
  <si>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</si>
  <si>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</si>
  <si>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</si>
  <si>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</si>
  <si>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</si>
  <si>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</si>
  <si>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</si>
  <si>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</si>
  <si>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</si>
  <si>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</si>
  <si>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</si>
  <si>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</si>
  <si>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</si>
  <si>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</si>
  <si>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</si>
  <si>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</si>
  <si>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</si>
  <si>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</si>
  <si>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</si>
  <si>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</si>
  <si>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</si>
  <si>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</si>
  <si>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</si>
  <si>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</si>
  <si>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</si>
  <si>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</si>
  <si>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</si>
  <si>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</si>
  <si>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</si>
  <si>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</si>
  <si>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</si>
  <si>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</si>
  <si>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</si>
  <si>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</si>
  <si>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</si>
  <si>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</si>
  <si>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</si>
  <si>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</si>
  <si>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</si>
  <si>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</si>
  <si>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</si>
  <si>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</si>
  <si>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</si>
  <si>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</si>
  <si>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</si>
  <si>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</si>
  <si>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</si>
  <si>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</si>
  <si>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</si>
  <si>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</si>
  <si>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</si>
  <si>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</si>
  <si>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</si>
  <si>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</si>
  <si>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</si>
  <si>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</si>
  <si>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</si>
  <si>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</si>
  <si>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</si>
  <si>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</si>
  <si>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</si>
  <si>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</si>
  <si>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</si>
  <si>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</si>
  <si>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</si>
  <si>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</si>
  <si>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</si>
  <si>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</si>
  <si>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</si>
  <si>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</si>
  <si>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</si>
  <si>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</si>
  <si>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</si>
  <si>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</si>
  <si>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</si>
  <si>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</si>
  <si>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02</t>
  </si>
  <si>
    <t>99</t>
  </si>
  <si>
    <t>304944</t>
  </si>
  <si>
    <t>其他普通教育支出</t>
  </si>
  <si>
    <t>08</t>
  </si>
  <si>
    <t>03</t>
  </si>
  <si>
    <t>培训支出</t>
  </si>
  <si>
    <t>208</t>
  </si>
  <si>
    <t>05</t>
  </si>
  <si>
    <t>事业单位离退休</t>
  </si>
  <si>
    <t>机关事业单位基本养老保险缴费支出</t>
  </si>
  <si>
    <t>06</t>
  </si>
  <si>
    <t>机关事业单位职业年金缴费支出</t>
  </si>
  <si>
    <t>01</t>
  </si>
  <si>
    <t>死亡抚恤</t>
  </si>
  <si>
    <t>210</t>
  </si>
  <si>
    <t>11</t>
  </si>
  <si>
    <t>事业单位医疗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</si>
  <si>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</si>
  <si>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</si>
  <si>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</si>
  <si>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</si>
  <si>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</si>
  <si>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</si>
  <si>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</si>
  <si>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</si>
  <si>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</si>
  <si>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</si>
  <si>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</si>
  <si>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</si>
  <si>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</si>
  <si>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</si>
  <si>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</si>
  <si>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</si>
  <si>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</si>
  <si>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</si>
  <si>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</si>
  <si>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</si>
  <si>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</si>
  <si>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</si>
  <si>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</si>
  <si>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</si>
  <si>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</si>
  <si>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</si>
  <si>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</si>
  <si>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</si>
  <si>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</si>
  <si>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</si>
  <si>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</si>
  <si>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</si>
  <si>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</si>
  <si>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</si>
  <si>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</si>
  <si>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</si>
  <si>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</si>
  <si>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</si>
  <si>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</si>
  <si>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</si>
  <si>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</si>
  <si>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</si>
  <si>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</si>
  <si>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</si>
  <si>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</si>
  <si>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</si>
  <si>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</si>
  <si>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</si>
  <si>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</si>
  <si>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</si>
  <si>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</si>
  <si>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</si>
  <si>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</si>
  <si>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</si>
  <si>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</si>
  <si>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</si>
  <si>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</si>
  <si>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</si>
  <si>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</si>
  <si>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</si>
  <si>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</si>
  <si>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</si>
  <si>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</si>
  <si>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</si>
  <si>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</si>
  <si>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</si>
  <si>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</si>
  <si>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</si>
  <si>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</si>
  <si>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</si>
  <si>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</si>
  <si>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</si>
  <si>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</si>
  <si>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</si>
  <si>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</si>
  <si>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</si>
  <si>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</si>
  <si>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</si>
  <si>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</si>
  <si>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</si>
  <si>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</si>
  <si>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</si>
  <si>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</si>
  <si>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</si>
  <si>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</si>
  <si>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</si>
  <si>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</si>
  <si>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</si>
  <si>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</si>
  <si>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</si>
  <si>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</si>
  <si>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</si>
  <si>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</si>
  <si>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</si>
  <si>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</si>
  <si>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</si>
  <si>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</si>
  <si>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</si>
  <si>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</si>
  <si>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</si>
  <si>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</si>
  <si>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</si>
  <si>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</si>
  <si>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</si>
  <si>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</si>
  <si>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</si>
  <si>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</si>
  <si>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</si>
  <si>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</si>
  <si>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</si>
  <si>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</si>
  <si>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</si>
  <si>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</si>
  <si>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</si>
  <si>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</si>
  <si>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</si>
  <si>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</si>
  <si>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</si>
  <si>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</si>
  <si>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</si>
  <si>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</si>
  <si>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</si>
  <si>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</si>
  <si>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</si>
  <si>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</si>
  <si>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</si>
  <si>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</si>
  <si>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</si>
  <si>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</si>
  <si>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</si>
  <si>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</si>
  <si>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</si>
  <si>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</si>
  <si>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</si>
  <si>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</si>
  <si>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</si>
  <si>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</si>
  <si>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</si>
  <si>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</si>
  <si>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</si>
  <si>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</si>
  <si>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</si>
  <si>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</si>
  <si>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</si>
  <si>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</si>
  <si>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</si>
  <si>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</si>
  <si>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</si>
  <si>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</si>
  <si>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</si>
  <si>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</si>
  <si>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</si>
  <si>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</si>
  <si>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</si>
  <si>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</si>
  <si>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</si>
  <si>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</si>
  <si>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</si>
  <si>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</si>
  <si>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</si>
  <si>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</si>
  <si>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</si>
  <si>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</si>
  <si>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</si>
  <si>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普通教育</t>
  </si>
  <si>
    <t xml:space="preserve">    其他普通教育支出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</si>
  <si>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</si>
  <si>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</si>
  <si>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</si>
  <si>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</si>
  <si>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</si>
  <si>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</si>
  <si>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</si>
  <si>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</si>
  <si>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</si>
  <si>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</si>
  <si>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</si>
  <si>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</si>
  <si>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</si>
  <si>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</si>
  <si>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</si>
  <si>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</si>
  <si>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</si>
  <si>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</si>
  <si>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</si>
  <si>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</si>
  <si>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</si>
  <si>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</si>
  <si>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</si>
  <si>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</si>
  <si>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13</t>
  </si>
  <si>
    <t xml:space="preserve">  住房公积金</t>
  </si>
  <si>
    <t>302</t>
  </si>
  <si>
    <t xml:space="preserve">  29</t>
  </si>
  <si>
    <t xml:space="preserve">  福利费</t>
  </si>
  <si>
    <t>表3-2</t>
  </si>
  <si>
    <t>一般公共预算项目支出预算表</t>
  </si>
  <si>
    <t>单位名称（项目）</t>
  </si>
  <si>
    <t xml:space="preserve">  部门集中收入安排支出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</si>
  <si>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</si>
  <si>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</si>
  <si>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</si>
  <si>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</si>
  <si>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</si>
  <si>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</si>
  <si>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</si>
  <si>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</si>
  <si>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注：无此项内容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</si>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</sst>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7" fontId="0" fillId="0" borderId="0" applyFont="0" applyFill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8" fillId="0" borderId="3" applyNumberFormat="0" applyFill="0" applyAlignment="0" applyProtection="0"/>
    <xf numFmtId="0" fontId="12" fillId="5" borderId="0" applyNumberFormat="0" applyBorder="0" applyAlignment="0" applyProtection="0"/>
    <xf numFmtId="0" fontId="35" fillId="10" borderId="0" applyNumberFormat="0" applyBorder="0" applyAlignment="0" applyProtection="0"/>
    <xf numFmtId="0" fontId="0" fillId="5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12" applyNumberFormat="0" applyAlignment="0" applyProtection="0"/>
    <xf numFmtId="0" fontId="32" fillId="26" borderId="0" applyNumberFormat="0" applyBorder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9" fillId="0" borderId="13" applyNumberFormat="0" applyFill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15" fillId="35" borderId="0" applyNumberFormat="0" applyBorder="0" applyAlignment="0" applyProtection="0"/>
    <xf numFmtId="0" fontId="3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24" fillId="43" borderId="14" applyNumberFormat="0" applyAlignment="0" applyProtection="0"/>
    <xf numFmtId="0" fontId="15" fillId="42" borderId="0" applyNumberFormat="0" applyBorder="0" applyAlignment="0" applyProtection="0"/>
    <xf numFmtId="0" fontId="15" fillId="35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8" fillId="0" borderId="3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5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0" fillId="5" borderId="4" applyNumberFormat="0" applyFont="0" applyAlignment="0" applyProtection="0"/>
    <xf numFmtId="0" fontId="24" fillId="43" borderId="14" applyNumberFormat="0" applyAlignment="0" applyProtection="0"/>
    <xf numFmtId="0" fontId="21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center"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3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155"/>
    </row>
    <row r="3" ht="63.75" customHeight="1">
      <c r="A3" s="156" t="s">
        <v>0</v>
      </c>
    </row>
    <row r="4" ht="107.25" customHeight="1">
      <c r="A4" s="157" t="s">
        <v>1</v>
      </c>
    </row>
    <row r="5" ht="409.5" customHeight="1" hidden="1">
      <c r="A5" s="158"/>
    </row>
    <row r="6" ht="22.5">
      <c r="A6" s="159"/>
    </row>
    <row r="7" ht="57" customHeight="1">
      <c r="A7" s="159"/>
    </row>
    <row r="8" ht="78" customHeight="1"/>
    <row r="9" ht="82.5" customHeight="1">
      <c r="A9" s="160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7" sqref="A17:H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300</v>
      </c>
    </row>
    <row r="2" spans="1:8" ht="25.5" customHeight="1">
      <c r="A2" s="4" t="s">
        <v>301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302</v>
      </c>
      <c r="B4" s="32" t="s">
        <v>303</v>
      </c>
      <c r="C4" s="13" t="s">
        <v>304</v>
      </c>
      <c r="D4" s="13"/>
      <c r="E4" s="23"/>
      <c r="F4" s="23"/>
      <c r="G4" s="23"/>
      <c r="H4" s="13"/>
    </row>
    <row r="5" spans="1:8" ht="19.5" customHeight="1">
      <c r="A5" s="32"/>
      <c r="B5" s="32"/>
      <c r="C5" s="33" t="s">
        <v>59</v>
      </c>
      <c r="D5" s="15" t="s">
        <v>205</v>
      </c>
      <c r="E5" s="45" t="s">
        <v>305</v>
      </c>
      <c r="F5" s="46"/>
      <c r="G5" s="47"/>
      <c r="H5" s="48" t="s">
        <v>210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306</v>
      </c>
      <c r="G6" s="40" t="s">
        <v>307</v>
      </c>
      <c r="H6" s="41"/>
    </row>
    <row r="7" spans="1:8" ht="19.5" customHeight="1">
      <c r="A7" s="24" t="s">
        <v>38</v>
      </c>
      <c r="B7" s="42" t="s">
        <v>38</v>
      </c>
      <c r="C7" s="26">
        <f aca="true" t="shared" si="0" ref="C7:C16">SUM(D7,F7:H7)</f>
        <v>0</v>
      </c>
      <c r="D7" s="43" t="s">
        <v>38</v>
      </c>
      <c r="E7" s="43">
        <f aca="true" t="shared" si="1" ref="E7:E16">SUM(F7:G7)</f>
        <v>0</v>
      </c>
      <c r="F7" s="43" t="s">
        <v>38</v>
      </c>
      <c r="G7" s="25" t="s">
        <v>38</v>
      </c>
      <c r="H7" s="44" t="s">
        <v>38</v>
      </c>
    </row>
    <row r="8" spans="1:8" ht="19.5" customHeight="1">
      <c r="A8" s="24" t="s">
        <v>38</v>
      </c>
      <c r="B8" s="42" t="s">
        <v>38</v>
      </c>
      <c r="C8" s="26">
        <f t="shared" si="0"/>
        <v>0</v>
      </c>
      <c r="D8" s="43" t="s">
        <v>38</v>
      </c>
      <c r="E8" s="43">
        <f t="shared" si="1"/>
        <v>0</v>
      </c>
      <c r="F8" s="43" t="s">
        <v>38</v>
      </c>
      <c r="G8" s="25" t="s">
        <v>38</v>
      </c>
      <c r="H8" s="44" t="s">
        <v>38</v>
      </c>
    </row>
    <row r="9" spans="1:8" ht="19.5" customHeight="1">
      <c r="A9" s="24" t="s">
        <v>38</v>
      </c>
      <c r="B9" s="42" t="s">
        <v>38</v>
      </c>
      <c r="C9" s="26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5" t="s">
        <v>38</v>
      </c>
      <c r="H9" s="44" t="s">
        <v>38</v>
      </c>
    </row>
    <row r="10" spans="1:8" ht="19.5" customHeight="1">
      <c r="A10" s="24" t="s">
        <v>38</v>
      </c>
      <c r="B10" s="42" t="s">
        <v>38</v>
      </c>
      <c r="C10" s="26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5" t="s">
        <v>38</v>
      </c>
      <c r="H10" s="44" t="s">
        <v>38</v>
      </c>
    </row>
    <row r="11" spans="1:8" ht="19.5" customHeight="1">
      <c r="A11" s="24" t="s">
        <v>38</v>
      </c>
      <c r="B11" s="42" t="s">
        <v>38</v>
      </c>
      <c r="C11" s="26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5" t="s">
        <v>38</v>
      </c>
      <c r="H11" s="44" t="s">
        <v>38</v>
      </c>
    </row>
    <row r="12" spans="1:8" ht="19.5" customHeight="1">
      <c r="A12" s="24" t="s">
        <v>38</v>
      </c>
      <c r="B12" s="42" t="s">
        <v>38</v>
      </c>
      <c r="C12" s="26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5" t="s">
        <v>38</v>
      </c>
      <c r="H12" s="44" t="s">
        <v>38</v>
      </c>
    </row>
    <row r="13" spans="1:8" ht="19.5" customHeight="1">
      <c r="A13" s="24" t="s">
        <v>38</v>
      </c>
      <c r="B13" s="42" t="s">
        <v>38</v>
      </c>
      <c r="C13" s="26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5" t="s">
        <v>38</v>
      </c>
      <c r="H13" s="44" t="s">
        <v>38</v>
      </c>
    </row>
    <row r="14" spans="1:8" ht="19.5" customHeight="1">
      <c r="A14" s="24" t="s">
        <v>38</v>
      </c>
      <c r="B14" s="42" t="s">
        <v>38</v>
      </c>
      <c r="C14" s="26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5" t="s">
        <v>38</v>
      </c>
      <c r="H14" s="44" t="s">
        <v>38</v>
      </c>
    </row>
    <row r="15" spans="1:8" ht="19.5" customHeight="1">
      <c r="A15" s="24" t="s">
        <v>38</v>
      </c>
      <c r="B15" s="42" t="s">
        <v>38</v>
      </c>
      <c r="C15" s="26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5" t="s">
        <v>38</v>
      </c>
      <c r="H15" s="44" t="s">
        <v>38</v>
      </c>
    </row>
    <row r="16" spans="1:8" ht="19.5" customHeight="1">
      <c r="A16" s="24" t="s">
        <v>38</v>
      </c>
      <c r="B16" s="42" t="s">
        <v>38</v>
      </c>
      <c r="C16" s="26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5" t="s">
        <v>38</v>
      </c>
      <c r="H16" s="44" t="s">
        <v>38</v>
      </c>
    </row>
    <row r="17" spans="1:8" ht="11.25">
      <c r="A17" s="27" t="s">
        <v>308</v>
      </c>
      <c r="B17" s="27"/>
      <c r="C17" s="27"/>
      <c r="D17" s="27"/>
      <c r="E17" s="27"/>
      <c r="F17" s="27"/>
      <c r="G17" s="27"/>
      <c r="H17" s="27"/>
    </row>
    <row r="18" spans="1:8" ht="11.25">
      <c r="A18" s="49"/>
      <c r="B18" s="49"/>
      <c r="C18" s="49"/>
      <c r="D18" s="49"/>
      <c r="E18" s="49"/>
      <c r="F18" s="49"/>
      <c r="G18" s="49"/>
      <c r="H18" s="49"/>
    </row>
  </sheetData>
  <sheetProtection/>
  <mergeCells count="10">
    <mergeCell ref="A2:H2"/>
    <mergeCell ref="C4:H4"/>
    <mergeCell ref="E5:G5"/>
    <mergeCell ref="A17:H17"/>
    <mergeCell ref="A18:H18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20" sqref="D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309</v>
      </c>
    </row>
    <row r="2" spans="1:8" ht="19.5" customHeight="1">
      <c r="A2" s="4" t="s">
        <v>310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311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312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109</v>
      </c>
      <c r="F5" s="16" t="s">
        <v>59</v>
      </c>
      <c r="G5" s="16" t="s">
        <v>105</v>
      </c>
      <c r="H5" s="13" t="s">
        <v>106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spans="1:8" ht="11.25">
      <c r="A17" s="27" t="s">
        <v>308</v>
      </c>
      <c r="B17" s="27"/>
      <c r="C17" s="27"/>
      <c r="D17" s="27"/>
      <c r="E17" s="27"/>
      <c r="F17" s="27"/>
      <c r="G17" s="27"/>
      <c r="H17" s="27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C20" sqref="C2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313</v>
      </c>
    </row>
    <row r="2" spans="1:8" ht="25.5" customHeight="1">
      <c r="A2" s="4" t="s">
        <v>314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302</v>
      </c>
      <c r="B4" s="32" t="s">
        <v>303</v>
      </c>
      <c r="C4" s="13" t="s">
        <v>304</v>
      </c>
      <c r="D4" s="13"/>
      <c r="E4" s="13"/>
      <c r="F4" s="13"/>
      <c r="G4" s="13"/>
      <c r="H4" s="13"/>
    </row>
    <row r="5" spans="1:8" ht="19.5" customHeight="1">
      <c r="A5" s="32"/>
      <c r="B5" s="32"/>
      <c r="C5" s="33" t="s">
        <v>59</v>
      </c>
      <c r="D5" s="15" t="s">
        <v>205</v>
      </c>
      <c r="E5" s="34" t="s">
        <v>305</v>
      </c>
      <c r="F5" s="35"/>
      <c r="G5" s="35"/>
      <c r="H5" s="36" t="s">
        <v>210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306</v>
      </c>
      <c r="G6" s="40" t="s">
        <v>307</v>
      </c>
      <c r="H6" s="41"/>
    </row>
    <row r="7" spans="1:8" ht="19.5" customHeight="1">
      <c r="A7" s="24" t="s">
        <v>38</v>
      </c>
      <c r="B7" s="42" t="s">
        <v>38</v>
      </c>
      <c r="C7" s="26">
        <f aca="true" t="shared" si="0" ref="C7:C16">SUM(D7,F7:H7)</f>
        <v>0</v>
      </c>
      <c r="D7" s="43" t="s">
        <v>38</v>
      </c>
      <c r="E7" s="43">
        <f aca="true" t="shared" si="1" ref="E7:E16">SUM(F7:G7)</f>
        <v>0</v>
      </c>
      <c r="F7" s="43" t="s">
        <v>38</v>
      </c>
      <c r="G7" s="25" t="s">
        <v>38</v>
      </c>
      <c r="H7" s="44" t="s">
        <v>38</v>
      </c>
    </row>
    <row r="8" spans="1:8" ht="19.5" customHeight="1">
      <c r="A8" s="24" t="s">
        <v>38</v>
      </c>
      <c r="B8" s="42" t="s">
        <v>38</v>
      </c>
      <c r="C8" s="26">
        <f t="shared" si="0"/>
        <v>0</v>
      </c>
      <c r="D8" s="43" t="s">
        <v>38</v>
      </c>
      <c r="E8" s="43">
        <f t="shared" si="1"/>
        <v>0</v>
      </c>
      <c r="F8" s="43" t="s">
        <v>38</v>
      </c>
      <c r="G8" s="25" t="s">
        <v>38</v>
      </c>
      <c r="H8" s="44" t="s">
        <v>38</v>
      </c>
    </row>
    <row r="9" spans="1:8" ht="19.5" customHeight="1">
      <c r="A9" s="24" t="s">
        <v>38</v>
      </c>
      <c r="B9" s="42" t="s">
        <v>38</v>
      </c>
      <c r="C9" s="26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5" t="s">
        <v>38</v>
      </c>
      <c r="H9" s="44" t="s">
        <v>38</v>
      </c>
    </row>
    <row r="10" spans="1:8" ht="19.5" customHeight="1">
      <c r="A10" s="24" t="s">
        <v>38</v>
      </c>
      <c r="B10" s="42" t="s">
        <v>38</v>
      </c>
      <c r="C10" s="26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5" t="s">
        <v>38</v>
      </c>
      <c r="H10" s="44" t="s">
        <v>38</v>
      </c>
    </row>
    <row r="11" spans="1:8" ht="19.5" customHeight="1">
      <c r="A11" s="24" t="s">
        <v>38</v>
      </c>
      <c r="B11" s="42" t="s">
        <v>38</v>
      </c>
      <c r="C11" s="26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5" t="s">
        <v>38</v>
      </c>
      <c r="H11" s="44" t="s">
        <v>38</v>
      </c>
    </row>
    <row r="12" spans="1:8" ht="19.5" customHeight="1">
      <c r="A12" s="24" t="s">
        <v>38</v>
      </c>
      <c r="B12" s="42" t="s">
        <v>38</v>
      </c>
      <c r="C12" s="26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5" t="s">
        <v>38</v>
      </c>
      <c r="H12" s="44" t="s">
        <v>38</v>
      </c>
    </row>
    <row r="13" spans="1:8" ht="19.5" customHeight="1">
      <c r="A13" s="24" t="s">
        <v>38</v>
      </c>
      <c r="B13" s="42" t="s">
        <v>38</v>
      </c>
      <c r="C13" s="26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5" t="s">
        <v>38</v>
      </c>
      <c r="H13" s="44" t="s">
        <v>38</v>
      </c>
    </row>
    <row r="14" spans="1:8" ht="19.5" customHeight="1">
      <c r="A14" s="24" t="s">
        <v>38</v>
      </c>
      <c r="B14" s="42" t="s">
        <v>38</v>
      </c>
      <c r="C14" s="26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5" t="s">
        <v>38</v>
      </c>
      <c r="H14" s="44" t="s">
        <v>38</v>
      </c>
    </row>
    <row r="15" spans="1:8" ht="19.5" customHeight="1">
      <c r="A15" s="24" t="s">
        <v>38</v>
      </c>
      <c r="B15" s="42" t="s">
        <v>38</v>
      </c>
      <c r="C15" s="26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5" t="s">
        <v>38</v>
      </c>
      <c r="H15" s="44" t="s">
        <v>38</v>
      </c>
    </row>
    <row r="16" spans="1:8" ht="19.5" customHeight="1">
      <c r="A16" s="24" t="s">
        <v>38</v>
      </c>
      <c r="B16" s="42" t="s">
        <v>38</v>
      </c>
      <c r="C16" s="26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5" t="s">
        <v>38</v>
      </c>
      <c r="H16" s="44" t="s">
        <v>38</v>
      </c>
    </row>
    <row r="17" spans="1:8" ht="11.25">
      <c r="A17" s="27" t="s">
        <v>308</v>
      </c>
      <c r="B17" s="27"/>
      <c r="C17" s="27"/>
      <c r="D17" s="27"/>
      <c r="E17" s="27"/>
      <c r="F17" s="27"/>
      <c r="G17" s="27"/>
      <c r="H17" s="27"/>
    </row>
  </sheetData>
  <sheetProtection/>
  <mergeCells count="8">
    <mergeCell ref="A2:H2"/>
    <mergeCell ref="C4:H4"/>
    <mergeCell ref="A17:H17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zoomScale="130" zoomScaleNormal="130" workbookViewId="0" topLeftCell="A1">
      <selection activeCell="E22" sqref="E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315</v>
      </c>
    </row>
    <row r="2" spans="1:8" ht="19.5" customHeight="1">
      <c r="A2" s="4" t="s">
        <v>316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317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109</v>
      </c>
      <c r="F5" s="16" t="s">
        <v>59</v>
      </c>
      <c r="G5" s="16" t="s">
        <v>105</v>
      </c>
      <c r="H5" s="13" t="s">
        <v>106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spans="1:8" ht="11.25">
      <c r="A17" s="27" t="s">
        <v>308</v>
      </c>
      <c r="B17" s="27"/>
      <c r="C17" s="27"/>
      <c r="D17" s="27"/>
      <c r="E17" s="27"/>
      <c r="F17" s="27"/>
      <c r="G17" s="27"/>
      <c r="H17" s="27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7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9" t="s">
        <v>0</v>
      </c>
      <c r="B3" s="90"/>
      <c r="C3" s="28"/>
      <c r="D3" s="8" t="s">
        <v>5</v>
      </c>
    </row>
    <row r="4" spans="1:4" ht="19.5" customHeight="1">
      <c r="A4" s="91" t="s">
        <v>6</v>
      </c>
      <c r="B4" s="92"/>
      <c r="C4" s="91" t="s">
        <v>7</v>
      </c>
      <c r="D4" s="92"/>
    </row>
    <row r="5" spans="1:4" ht="19.5" customHeight="1">
      <c r="A5" s="94" t="s">
        <v>8</v>
      </c>
      <c r="B5" s="94" t="s">
        <v>9</v>
      </c>
      <c r="C5" s="94" t="s">
        <v>8</v>
      </c>
      <c r="D5" s="143" t="s">
        <v>9</v>
      </c>
    </row>
    <row r="6" spans="1:4" ht="19.5" customHeight="1">
      <c r="A6" s="110" t="s">
        <v>10</v>
      </c>
      <c r="B6" s="144">
        <v>558</v>
      </c>
      <c r="C6" s="110" t="s">
        <v>11</v>
      </c>
      <c r="D6" s="144">
        <v>0</v>
      </c>
    </row>
    <row r="7" spans="1:4" ht="19.5" customHeight="1">
      <c r="A7" s="110" t="s">
        <v>12</v>
      </c>
      <c r="B7" s="98">
        <v>0</v>
      </c>
      <c r="C7" s="110" t="s">
        <v>13</v>
      </c>
      <c r="D7" s="144">
        <v>0</v>
      </c>
    </row>
    <row r="8" spans="1:4" ht="19.5" customHeight="1">
      <c r="A8" s="97" t="s">
        <v>14</v>
      </c>
      <c r="B8" s="144">
        <v>0</v>
      </c>
      <c r="C8" s="145" t="s">
        <v>15</v>
      </c>
      <c r="D8" s="144">
        <v>0</v>
      </c>
    </row>
    <row r="9" spans="1:4" ht="19.5" customHeight="1">
      <c r="A9" s="110" t="s">
        <v>16</v>
      </c>
      <c r="B9" s="136">
        <v>0</v>
      </c>
      <c r="C9" s="110" t="s">
        <v>17</v>
      </c>
      <c r="D9" s="144">
        <v>0</v>
      </c>
    </row>
    <row r="10" spans="1:4" ht="19.5" customHeight="1">
      <c r="A10" s="110" t="s">
        <v>18</v>
      </c>
      <c r="B10" s="144">
        <v>9625</v>
      </c>
      <c r="C10" s="110" t="s">
        <v>19</v>
      </c>
      <c r="D10" s="144">
        <v>15194.78</v>
      </c>
    </row>
    <row r="11" spans="1:4" ht="19.5" customHeight="1">
      <c r="A11" s="110" t="s">
        <v>20</v>
      </c>
      <c r="B11" s="144">
        <v>350</v>
      </c>
      <c r="C11" s="110" t="s">
        <v>21</v>
      </c>
      <c r="D11" s="144">
        <v>0</v>
      </c>
    </row>
    <row r="12" spans="1:4" ht="19.5" customHeight="1">
      <c r="A12" s="110"/>
      <c r="B12" s="144"/>
      <c r="C12" s="110" t="s">
        <v>22</v>
      </c>
      <c r="D12" s="144">
        <v>0</v>
      </c>
    </row>
    <row r="13" spans="1:4" ht="19.5" customHeight="1">
      <c r="A13" s="104"/>
      <c r="B13" s="144"/>
      <c r="C13" s="110" t="s">
        <v>23</v>
      </c>
      <c r="D13" s="144">
        <v>153.96</v>
      </c>
    </row>
    <row r="14" spans="1:4" ht="19.5" customHeight="1">
      <c r="A14" s="104"/>
      <c r="B14" s="144"/>
      <c r="C14" s="110" t="s">
        <v>24</v>
      </c>
      <c r="D14" s="144">
        <v>0</v>
      </c>
    </row>
    <row r="15" spans="1:4" ht="19.5" customHeight="1">
      <c r="A15" s="104"/>
      <c r="B15" s="144"/>
      <c r="C15" s="110" t="s">
        <v>25</v>
      </c>
      <c r="D15" s="144">
        <v>39.78</v>
      </c>
    </row>
    <row r="16" spans="1:4" ht="19.5" customHeight="1">
      <c r="A16" s="104"/>
      <c r="B16" s="144"/>
      <c r="C16" s="110" t="s">
        <v>26</v>
      </c>
      <c r="D16" s="144">
        <v>0</v>
      </c>
    </row>
    <row r="17" spans="1:4" ht="19.5" customHeight="1">
      <c r="A17" s="104"/>
      <c r="B17" s="144"/>
      <c r="C17" s="110" t="s">
        <v>27</v>
      </c>
      <c r="D17" s="144">
        <v>0</v>
      </c>
    </row>
    <row r="18" spans="1:4" ht="19.5" customHeight="1">
      <c r="A18" s="104"/>
      <c r="B18" s="144"/>
      <c r="C18" s="110" t="s">
        <v>28</v>
      </c>
      <c r="D18" s="144">
        <v>0</v>
      </c>
    </row>
    <row r="19" spans="1:4" ht="19.5" customHeight="1">
      <c r="A19" s="104"/>
      <c r="B19" s="144"/>
      <c r="C19" s="110" t="s">
        <v>29</v>
      </c>
      <c r="D19" s="144">
        <v>0</v>
      </c>
    </row>
    <row r="20" spans="1:4" ht="19.5" customHeight="1">
      <c r="A20" s="104"/>
      <c r="B20" s="144"/>
      <c r="C20" s="110" t="s">
        <v>30</v>
      </c>
      <c r="D20" s="144">
        <v>0</v>
      </c>
    </row>
    <row r="21" spans="1:4" ht="19.5" customHeight="1">
      <c r="A21" s="104"/>
      <c r="B21" s="144"/>
      <c r="C21" s="110" t="s">
        <v>31</v>
      </c>
      <c r="D21" s="144">
        <v>0</v>
      </c>
    </row>
    <row r="22" spans="1:4" ht="19.5" customHeight="1">
      <c r="A22" s="104"/>
      <c r="B22" s="144"/>
      <c r="C22" s="110" t="s">
        <v>32</v>
      </c>
      <c r="D22" s="144">
        <v>0</v>
      </c>
    </row>
    <row r="23" spans="1:4" ht="19.5" customHeight="1">
      <c r="A23" s="104"/>
      <c r="B23" s="144"/>
      <c r="C23" s="110" t="s">
        <v>33</v>
      </c>
      <c r="D23" s="144">
        <v>0</v>
      </c>
    </row>
    <row r="24" spans="1:4" ht="19.5" customHeight="1">
      <c r="A24" s="104"/>
      <c r="B24" s="144"/>
      <c r="C24" s="110" t="s">
        <v>34</v>
      </c>
      <c r="D24" s="144">
        <v>0</v>
      </c>
    </row>
    <row r="25" spans="1:4" ht="19.5" customHeight="1">
      <c r="A25" s="104"/>
      <c r="B25" s="144"/>
      <c r="C25" s="110" t="s">
        <v>35</v>
      </c>
      <c r="D25" s="144">
        <v>44.48</v>
      </c>
    </row>
    <row r="26" spans="1:4" ht="19.5" customHeight="1">
      <c r="A26" s="110"/>
      <c r="B26" s="144"/>
      <c r="C26" s="110" t="s">
        <v>36</v>
      </c>
      <c r="D26" s="144">
        <v>0</v>
      </c>
    </row>
    <row r="27" spans="1:4" ht="19.5" customHeight="1">
      <c r="A27" s="110"/>
      <c r="B27" s="144"/>
      <c r="C27" s="110" t="s">
        <v>37</v>
      </c>
      <c r="D27" s="144">
        <v>0</v>
      </c>
    </row>
    <row r="28" spans="1:4" ht="19.5" customHeight="1">
      <c r="A28" s="110" t="s">
        <v>38</v>
      </c>
      <c r="B28" s="144"/>
      <c r="C28" s="110" t="s">
        <v>39</v>
      </c>
      <c r="D28" s="144">
        <v>0</v>
      </c>
    </row>
    <row r="29" spans="1:4" ht="19.5" customHeight="1">
      <c r="A29" s="110"/>
      <c r="B29" s="144"/>
      <c r="C29" s="110" t="s">
        <v>40</v>
      </c>
      <c r="D29" s="144">
        <v>0</v>
      </c>
    </row>
    <row r="30" spans="1:4" ht="19.5" customHeight="1">
      <c r="A30" s="114"/>
      <c r="B30" s="98"/>
      <c r="C30" s="114" t="s">
        <v>41</v>
      </c>
      <c r="D30" s="98">
        <v>0</v>
      </c>
    </row>
    <row r="31" spans="1:4" ht="19.5" customHeight="1">
      <c r="A31" s="117"/>
      <c r="B31" s="101"/>
      <c r="C31" s="117" t="s">
        <v>42</v>
      </c>
      <c r="D31" s="101">
        <v>0</v>
      </c>
    </row>
    <row r="32" spans="1:4" ht="19.5" customHeight="1">
      <c r="A32" s="117"/>
      <c r="B32" s="101"/>
      <c r="C32" s="117" t="s">
        <v>43</v>
      </c>
      <c r="D32" s="101">
        <v>0</v>
      </c>
    </row>
    <row r="33" spans="1:4" ht="19.5" customHeight="1">
      <c r="A33" s="117"/>
      <c r="B33" s="101"/>
      <c r="C33" s="117" t="s">
        <v>44</v>
      </c>
      <c r="D33" s="101">
        <v>0</v>
      </c>
    </row>
    <row r="34" spans="1:4" ht="19.5" customHeight="1">
      <c r="A34" s="117"/>
      <c r="B34" s="101"/>
      <c r="C34" s="117" t="s">
        <v>45</v>
      </c>
      <c r="D34" s="101">
        <v>0</v>
      </c>
    </row>
    <row r="35" spans="1:4" ht="19.5" customHeight="1">
      <c r="A35" s="117"/>
      <c r="B35" s="101"/>
      <c r="C35" s="117" t="s">
        <v>46</v>
      </c>
      <c r="D35" s="101">
        <v>0</v>
      </c>
    </row>
    <row r="36" spans="1:4" ht="19.5" customHeight="1">
      <c r="A36" s="117"/>
      <c r="B36" s="101"/>
      <c r="C36" s="117"/>
      <c r="D36" s="120"/>
    </row>
    <row r="37" spans="1:4" ht="19.5" customHeight="1">
      <c r="A37" s="119" t="s">
        <v>47</v>
      </c>
      <c r="B37" s="120">
        <f>SUM(B6:B34)</f>
        <v>10533</v>
      </c>
      <c r="C37" s="119" t="s">
        <v>48</v>
      </c>
      <c r="D37" s="120">
        <f>SUM(D6:D35)</f>
        <v>15433</v>
      </c>
    </row>
    <row r="38" spans="1:4" ht="19.5" customHeight="1">
      <c r="A38" s="117" t="s">
        <v>49</v>
      </c>
      <c r="B38" s="101">
        <v>4900</v>
      </c>
      <c r="C38" s="117" t="s">
        <v>50</v>
      </c>
      <c r="D38" s="101">
        <v>0</v>
      </c>
    </row>
    <row r="39" spans="1:4" ht="19.5" customHeight="1">
      <c r="A39" s="117" t="s">
        <v>51</v>
      </c>
      <c r="B39" s="101">
        <v>0</v>
      </c>
      <c r="C39" s="117" t="s">
        <v>52</v>
      </c>
      <c r="D39" s="101">
        <v>0</v>
      </c>
    </row>
    <row r="40" spans="1:4" ht="19.5" customHeight="1">
      <c r="A40" s="117"/>
      <c r="B40" s="101"/>
      <c r="C40" s="117" t="s">
        <v>53</v>
      </c>
      <c r="D40" s="101">
        <v>0</v>
      </c>
    </row>
    <row r="41" spans="1:4" ht="19.5" customHeight="1">
      <c r="A41" s="146"/>
      <c r="B41" s="147"/>
      <c r="C41" s="146"/>
      <c r="D41" s="148"/>
    </row>
    <row r="42" spans="1:4" ht="19.5" customHeight="1">
      <c r="A42" s="149" t="s">
        <v>54</v>
      </c>
      <c r="B42" s="150">
        <f>SUM(B37:B39)</f>
        <v>15433</v>
      </c>
      <c r="C42" s="149" t="s">
        <v>55</v>
      </c>
      <c r="D42" s="151">
        <f>SUM(D37,D38,D40)</f>
        <v>15433</v>
      </c>
    </row>
    <row r="43" spans="1:4" ht="20.25" customHeight="1">
      <c r="A43" s="152"/>
      <c r="B43" s="153"/>
      <c r="C43" s="154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42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1"/>
      <c r="G3" s="31"/>
      <c r="H3" s="31"/>
      <c r="I3" s="31"/>
      <c r="J3" s="76"/>
      <c r="K3" s="76"/>
      <c r="L3" s="76"/>
      <c r="M3" s="76"/>
      <c r="N3" s="76"/>
      <c r="O3" s="76"/>
      <c r="P3" s="76"/>
      <c r="Q3" s="76"/>
      <c r="R3" s="76"/>
      <c r="S3" s="63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5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7" t="s">
        <v>65</v>
      </c>
      <c r="N4" s="73" t="s">
        <v>66</v>
      </c>
      <c r="O4" s="74"/>
      <c r="P4" s="74"/>
      <c r="Q4" s="74"/>
      <c r="R4" s="75"/>
      <c r="S4" s="55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7" t="s">
        <v>70</v>
      </c>
      <c r="E5" s="15" t="s">
        <v>71</v>
      </c>
      <c r="F5" s="16"/>
      <c r="G5" s="13"/>
      <c r="H5" s="16"/>
      <c r="I5" s="16"/>
      <c r="J5" s="16"/>
      <c r="K5" s="138" t="s">
        <v>72</v>
      </c>
      <c r="L5" s="16" t="s">
        <v>73</v>
      </c>
      <c r="M5" s="139"/>
      <c r="N5" s="69" t="s">
        <v>74</v>
      </c>
      <c r="O5" s="69" t="s">
        <v>75</v>
      </c>
      <c r="P5" s="69" t="s">
        <v>76</v>
      </c>
      <c r="Q5" s="69" t="s">
        <v>77</v>
      </c>
      <c r="R5" s="69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40"/>
      <c r="L6" s="22"/>
      <c r="M6" s="141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3">
        <v>15433</v>
      </c>
      <c r="G7" s="43">
        <v>0</v>
      </c>
      <c r="H7" s="43">
        <v>558</v>
      </c>
      <c r="I7" s="43">
        <v>0</v>
      </c>
      <c r="J7" s="25">
        <v>0</v>
      </c>
      <c r="K7" s="26">
        <v>0</v>
      </c>
      <c r="L7" s="43">
        <v>0</v>
      </c>
      <c r="M7" s="25">
        <v>9625</v>
      </c>
      <c r="N7" s="26">
        <f aca="true" t="shared" si="0" ref="N7:N15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350</v>
      </c>
      <c r="T7" s="25">
        <v>4900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3">
        <v>14643.78</v>
      </c>
      <c r="G8" s="43">
        <v>0</v>
      </c>
      <c r="H8" s="43">
        <v>487.1</v>
      </c>
      <c r="I8" s="43">
        <v>0</v>
      </c>
      <c r="J8" s="25">
        <v>0</v>
      </c>
      <c r="K8" s="26">
        <v>0</v>
      </c>
      <c r="L8" s="43">
        <v>0</v>
      </c>
      <c r="M8" s="25">
        <v>8906.68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350</v>
      </c>
      <c r="T8" s="25">
        <v>4900</v>
      </c>
    </row>
    <row r="9" spans="1:20" ht="19.5" customHeight="1">
      <c r="A9" s="24" t="s">
        <v>82</v>
      </c>
      <c r="B9" s="24" t="s">
        <v>87</v>
      </c>
      <c r="C9" s="24" t="s">
        <v>88</v>
      </c>
      <c r="D9" s="24" t="s">
        <v>85</v>
      </c>
      <c r="E9" s="24" t="s">
        <v>89</v>
      </c>
      <c r="F9" s="43">
        <v>551</v>
      </c>
      <c r="G9" s="43">
        <v>0</v>
      </c>
      <c r="H9" s="43">
        <v>0</v>
      </c>
      <c r="I9" s="43">
        <v>0</v>
      </c>
      <c r="J9" s="25">
        <v>0</v>
      </c>
      <c r="K9" s="26">
        <v>0</v>
      </c>
      <c r="L9" s="43">
        <v>0</v>
      </c>
      <c r="M9" s="25">
        <v>551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90</v>
      </c>
      <c r="B10" s="24" t="s">
        <v>91</v>
      </c>
      <c r="C10" s="24" t="s">
        <v>83</v>
      </c>
      <c r="D10" s="24" t="s">
        <v>85</v>
      </c>
      <c r="E10" s="24" t="s">
        <v>92</v>
      </c>
      <c r="F10" s="43">
        <v>40</v>
      </c>
      <c r="G10" s="43">
        <v>0</v>
      </c>
      <c r="H10" s="43">
        <v>0</v>
      </c>
      <c r="I10" s="43">
        <v>0</v>
      </c>
      <c r="J10" s="25">
        <v>0</v>
      </c>
      <c r="K10" s="26">
        <v>0</v>
      </c>
      <c r="L10" s="43">
        <v>0</v>
      </c>
      <c r="M10" s="25">
        <v>40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90</v>
      </c>
      <c r="B11" s="24" t="s">
        <v>91</v>
      </c>
      <c r="C11" s="24" t="s">
        <v>91</v>
      </c>
      <c r="D11" s="24" t="s">
        <v>85</v>
      </c>
      <c r="E11" s="24" t="s">
        <v>93</v>
      </c>
      <c r="F11" s="43">
        <v>59.31</v>
      </c>
      <c r="G11" s="43">
        <v>0</v>
      </c>
      <c r="H11" s="43">
        <v>28</v>
      </c>
      <c r="I11" s="43">
        <v>0</v>
      </c>
      <c r="J11" s="25">
        <v>0</v>
      </c>
      <c r="K11" s="26">
        <v>0</v>
      </c>
      <c r="L11" s="43">
        <v>0</v>
      </c>
      <c r="M11" s="25">
        <v>31.31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90</v>
      </c>
      <c r="B12" s="24" t="s">
        <v>91</v>
      </c>
      <c r="C12" s="24" t="s">
        <v>94</v>
      </c>
      <c r="D12" s="24" t="s">
        <v>85</v>
      </c>
      <c r="E12" s="24" t="s">
        <v>95</v>
      </c>
      <c r="F12" s="43">
        <v>29.65</v>
      </c>
      <c r="G12" s="43">
        <v>0</v>
      </c>
      <c r="H12" s="43">
        <v>14</v>
      </c>
      <c r="I12" s="43">
        <v>0</v>
      </c>
      <c r="J12" s="25">
        <v>0</v>
      </c>
      <c r="K12" s="26">
        <v>0</v>
      </c>
      <c r="L12" s="43">
        <v>0</v>
      </c>
      <c r="M12" s="25">
        <v>15.65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90</v>
      </c>
      <c r="B13" s="24" t="s">
        <v>87</v>
      </c>
      <c r="C13" s="24" t="s">
        <v>96</v>
      </c>
      <c r="D13" s="24" t="s">
        <v>85</v>
      </c>
      <c r="E13" s="24" t="s">
        <v>97</v>
      </c>
      <c r="F13" s="43">
        <v>25</v>
      </c>
      <c r="G13" s="43">
        <v>0</v>
      </c>
      <c r="H13" s="43">
        <v>0</v>
      </c>
      <c r="I13" s="43">
        <v>0</v>
      </c>
      <c r="J13" s="25">
        <v>0</v>
      </c>
      <c r="K13" s="26">
        <v>0</v>
      </c>
      <c r="L13" s="43">
        <v>0</v>
      </c>
      <c r="M13" s="25">
        <v>25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98</v>
      </c>
      <c r="B14" s="24" t="s">
        <v>99</v>
      </c>
      <c r="C14" s="24" t="s">
        <v>83</v>
      </c>
      <c r="D14" s="24" t="s">
        <v>85</v>
      </c>
      <c r="E14" s="24" t="s">
        <v>100</v>
      </c>
      <c r="F14" s="43">
        <v>39.78</v>
      </c>
      <c r="G14" s="43">
        <v>0</v>
      </c>
      <c r="H14" s="43">
        <v>4.9</v>
      </c>
      <c r="I14" s="43">
        <v>0</v>
      </c>
      <c r="J14" s="25">
        <v>0</v>
      </c>
      <c r="K14" s="26">
        <v>0</v>
      </c>
      <c r="L14" s="43">
        <v>0</v>
      </c>
      <c r="M14" s="25">
        <v>34.88</v>
      </c>
      <c r="N14" s="26">
        <f t="shared" si="0"/>
        <v>0</v>
      </c>
      <c r="O14" s="43">
        <v>0</v>
      </c>
      <c r="P14" s="43">
        <v>0</v>
      </c>
      <c r="Q14" s="43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101</v>
      </c>
      <c r="B15" s="24" t="s">
        <v>83</v>
      </c>
      <c r="C15" s="24" t="s">
        <v>96</v>
      </c>
      <c r="D15" s="24" t="s">
        <v>85</v>
      </c>
      <c r="E15" s="24" t="s">
        <v>102</v>
      </c>
      <c r="F15" s="43">
        <v>44.48</v>
      </c>
      <c r="G15" s="43">
        <v>0</v>
      </c>
      <c r="H15" s="43">
        <v>24</v>
      </c>
      <c r="I15" s="43">
        <v>0</v>
      </c>
      <c r="J15" s="25">
        <v>0</v>
      </c>
      <c r="K15" s="26">
        <v>0</v>
      </c>
      <c r="L15" s="43">
        <v>0</v>
      </c>
      <c r="M15" s="25">
        <v>20.48</v>
      </c>
      <c r="N15" s="26">
        <f t="shared" si="0"/>
        <v>0</v>
      </c>
      <c r="O15" s="43">
        <v>0</v>
      </c>
      <c r="P15" s="43">
        <v>0</v>
      </c>
      <c r="Q15" s="43">
        <v>0</v>
      </c>
      <c r="R15" s="25">
        <v>0</v>
      </c>
      <c r="S15" s="26">
        <v>0</v>
      </c>
      <c r="T15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2"/>
      <c r="C1" s="122"/>
      <c r="D1" s="122"/>
      <c r="E1" s="122"/>
      <c r="F1" s="122"/>
      <c r="G1" s="122"/>
      <c r="H1" s="122"/>
      <c r="I1" s="122"/>
      <c r="J1" s="135" t="s">
        <v>103</v>
      </c>
    </row>
    <row r="2" spans="1:10" ht="19.5" customHeight="1">
      <c r="A2" s="4" t="s">
        <v>104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9" t="s">
        <v>0</v>
      </c>
      <c r="B3" s="90"/>
      <c r="C3" s="90"/>
      <c r="D3" s="90"/>
      <c r="E3" s="90"/>
      <c r="F3" s="123"/>
      <c r="G3" s="123"/>
      <c r="H3" s="123"/>
      <c r="I3" s="123"/>
      <c r="J3" s="8" t="s">
        <v>5</v>
      </c>
    </row>
    <row r="4" spans="1:10" ht="19.5" customHeight="1">
      <c r="A4" s="91" t="s">
        <v>58</v>
      </c>
      <c r="B4" s="93"/>
      <c r="C4" s="93"/>
      <c r="D4" s="93"/>
      <c r="E4" s="92"/>
      <c r="F4" s="124" t="s">
        <v>59</v>
      </c>
      <c r="G4" s="125" t="s">
        <v>105</v>
      </c>
      <c r="H4" s="126" t="s">
        <v>106</v>
      </c>
      <c r="I4" s="126" t="s">
        <v>107</v>
      </c>
      <c r="J4" s="131" t="s">
        <v>108</v>
      </c>
    </row>
    <row r="5" spans="1:10" ht="19.5" customHeight="1">
      <c r="A5" s="91" t="s">
        <v>69</v>
      </c>
      <c r="B5" s="93"/>
      <c r="C5" s="92"/>
      <c r="D5" s="127" t="s">
        <v>70</v>
      </c>
      <c r="E5" s="128" t="s">
        <v>109</v>
      </c>
      <c r="F5" s="125"/>
      <c r="G5" s="125"/>
      <c r="H5" s="126"/>
      <c r="I5" s="126"/>
      <c r="J5" s="131"/>
    </row>
    <row r="6" spans="1:10" ht="15" customHeight="1">
      <c r="A6" s="129" t="s">
        <v>79</v>
      </c>
      <c r="B6" s="129" t="s">
        <v>80</v>
      </c>
      <c r="C6" s="130" t="s">
        <v>81</v>
      </c>
      <c r="D6" s="131"/>
      <c r="E6" s="132"/>
      <c r="F6" s="125"/>
      <c r="G6" s="125"/>
      <c r="H6" s="126"/>
      <c r="I6" s="126"/>
      <c r="J6" s="131"/>
    </row>
    <row r="7" spans="1:10" ht="19.5" customHeight="1">
      <c r="A7" s="133" t="s">
        <v>38</v>
      </c>
      <c r="B7" s="133" t="s">
        <v>38</v>
      </c>
      <c r="C7" s="133" t="s">
        <v>38</v>
      </c>
      <c r="D7" s="134" t="s">
        <v>38</v>
      </c>
      <c r="E7" s="134" t="s">
        <v>59</v>
      </c>
      <c r="F7" s="111">
        <f aca="true" t="shared" si="0" ref="F7:F15">SUM(G7:J7)</f>
        <v>15433</v>
      </c>
      <c r="G7" s="111">
        <v>9772.49</v>
      </c>
      <c r="H7" s="111">
        <v>5660.51</v>
      </c>
      <c r="I7" s="111">
        <v>0</v>
      </c>
      <c r="J7" s="136">
        <v>0</v>
      </c>
    </row>
    <row r="8" spans="1:10" ht="19.5" customHeight="1">
      <c r="A8" s="133" t="s">
        <v>82</v>
      </c>
      <c r="B8" s="133" t="s">
        <v>83</v>
      </c>
      <c r="C8" s="133" t="s">
        <v>84</v>
      </c>
      <c r="D8" s="134" t="s">
        <v>85</v>
      </c>
      <c r="E8" s="134" t="s">
        <v>86</v>
      </c>
      <c r="F8" s="111">
        <f t="shared" si="0"/>
        <v>14643.78</v>
      </c>
      <c r="G8" s="111">
        <v>8983.27</v>
      </c>
      <c r="H8" s="111">
        <v>5660.51</v>
      </c>
      <c r="I8" s="111">
        <v>0</v>
      </c>
      <c r="J8" s="136">
        <v>0</v>
      </c>
    </row>
    <row r="9" spans="1:10" ht="19.5" customHeight="1">
      <c r="A9" s="133" t="s">
        <v>82</v>
      </c>
      <c r="B9" s="133" t="s">
        <v>87</v>
      </c>
      <c r="C9" s="133" t="s">
        <v>88</v>
      </c>
      <c r="D9" s="134" t="s">
        <v>85</v>
      </c>
      <c r="E9" s="134" t="s">
        <v>89</v>
      </c>
      <c r="F9" s="111">
        <f t="shared" si="0"/>
        <v>551</v>
      </c>
      <c r="G9" s="111">
        <v>551</v>
      </c>
      <c r="H9" s="111">
        <v>0</v>
      </c>
      <c r="I9" s="111">
        <v>0</v>
      </c>
      <c r="J9" s="136">
        <v>0</v>
      </c>
    </row>
    <row r="10" spans="1:10" ht="19.5" customHeight="1">
      <c r="A10" s="133" t="s">
        <v>90</v>
      </c>
      <c r="B10" s="133" t="s">
        <v>91</v>
      </c>
      <c r="C10" s="133" t="s">
        <v>83</v>
      </c>
      <c r="D10" s="134" t="s">
        <v>85</v>
      </c>
      <c r="E10" s="134" t="s">
        <v>92</v>
      </c>
      <c r="F10" s="111">
        <f t="shared" si="0"/>
        <v>40</v>
      </c>
      <c r="G10" s="111">
        <v>40</v>
      </c>
      <c r="H10" s="111">
        <v>0</v>
      </c>
      <c r="I10" s="111">
        <v>0</v>
      </c>
      <c r="J10" s="136">
        <v>0</v>
      </c>
    </row>
    <row r="11" spans="1:10" ht="19.5" customHeight="1">
      <c r="A11" s="133" t="s">
        <v>90</v>
      </c>
      <c r="B11" s="133" t="s">
        <v>91</v>
      </c>
      <c r="C11" s="133" t="s">
        <v>91</v>
      </c>
      <c r="D11" s="134" t="s">
        <v>85</v>
      </c>
      <c r="E11" s="134" t="s">
        <v>93</v>
      </c>
      <c r="F11" s="111">
        <f t="shared" si="0"/>
        <v>59.31</v>
      </c>
      <c r="G11" s="111">
        <v>59.31</v>
      </c>
      <c r="H11" s="111">
        <v>0</v>
      </c>
      <c r="I11" s="111">
        <v>0</v>
      </c>
      <c r="J11" s="136">
        <v>0</v>
      </c>
    </row>
    <row r="12" spans="1:10" ht="19.5" customHeight="1">
      <c r="A12" s="133" t="s">
        <v>90</v>
      </c>
      <c r="B12" s="133" t="s">
        <v>91</v>
      </c>
      <c r="C12" s="133" t="s">
        <v>94</v>
      </c>
      <c r="D12" s="134" t="s">
        <v>85</v>
      </c>
      <c r="E12" s="134" t="s">
        <v>95</v>
      </c>
      <c r="F12" s="111">
        <f t="shared" si="0"/>
        <v>29.65</v>
      </c>
      <c r="G12" s="111">
        <v>29.65</v>
      </c>
      <c r="H12" s="111">
        <v>0</v>
      </c>
      <c r="I12" s="111">
        <v>0</v>
      </c>
      <c r="J12" s="136">
        <v>0</v>
      </c>
    </row>
    <row r="13" spans="1:10" ht="19.5" customHeight="1">
      <c r="A13" s="133" t="s">
        <v>90</v>
      </c>
      <c r="B13" s="133" t="s">
        <v>87</v>
      </c>
      <c r="C13" s="133" t="s">
        <v>96</v>
      </c>
      <c r="D13" s="134" t="s">
        <v>85</v>
      </c>
      <c r="E13" s="134" t="s">
        <v>97</v>
      </c>
      <c r="F13" s="111">
        <f t="shared" si="0"/>
        <v>25</v>
      </c>
      <c r="G13" s="111">
        <v>25</v>
      </c>
      <c r="H13" s="111">
        <v>0</v>
      </c>
      <c r="I13" s="111">
        <v>0</v>
      </c>
      <c r="J13" s="136">
        <v>0</v>
      </c>
    </row>
    <row r="14" spans="1:10" ht="19.5" customHeight="1">
      <c r="A14" s="133" t="s">
        <v>98</v>
      </c>
      <c r="B14" s="133" t="s">
        <v>99</v>
      </c>
      <c r="C14" s="133" t="s">
        <v>83</v>
      </c>
      <c r="D14" s="134" t="s">
        <v>85</v>
      </c>
      <c r="E14" s="134" t="s">
        <v>100</v>
      </c>
      <c r="F14" s="111">
        <f t="shared" si="0"/>
        <v>39.78</v>
      </c>
      <c r="G14" s="111">
        <v>39.78</v>
      </c>
      <c r="H14" s="111">
        <v>0</v>
      </c>
      <c r="I14" s="111">
        <v>0</v>
      </c>
      <c r="J14" s="136">
        <v>0</v>
      </c>
    </row>
    <row r="15" spans="1:10" ht="19.5" customHeight="1">
      <c r="A15" s="133" t="s">
        <v>101</v>
      </c>
      <c r="B15" s="133" t="s">
        <v>83</v>
      </c>
      <c r="C15" s="133" t="s">
        <v>96</v>
      </c>
      <c r="D15" s="134" t="s">
        <v>85</v>
      </c>
      <c r="E15" s="134" t="s">
        <v>102</v>
      </c>
      <c r="F15" s="111">
        <f t="shared" si="0"/>
        <v>44.48</v>
      </c>
      <c r="G15" s="111">
        <v>44.48</v>
      </c>
      <c r="H15" s="111">
        <v>0</v>
      </c>
      <c r="I15" s="111">
        <v>0</v>
      </c>
      <c r="J15" s="13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8" t="s">
        <v>110</v>
      </c>
    </row>
    <row r="2" spans="1:8" ht="20.25" customHeight="1">
      <c r="A2" s="4" t="s">
        <v>111</v>
      </c>
      <c r="B2" s="4"/>
      <c r="C2" s="4"/>
      <c r="D2" s="4"/>
      <c r="E2" s="4"/>
      <c r="F2" s="4"/>
      <c r="G2" s="4"/>
      <c r="H2" s="4"/>
    </row>
    <row r="3" spans="1:8" ht="20.25" customHeight="1">
      <c r="A3" s="89" t="s">
        <v>0</v>
      </c>
      <c r="B3" s="90"/>
      <c r="C3" s="28"/>
      <c r="D3" s="28"/>
      <c r="E3" s="28"/>
      <c r="F3" s="28"/>
      <c r="G3" s="28"/>
      <c r="H3" s="8" t="s">
        <v>5</v>
      </c>
    </row>
    <row r="4" spans="1:8" ht="24" customHeight="1">
      <c r="A4" s="91" t="s">
        <v>6</v>
      </c>
      <c r="B4" s="92"/>
      <c r="C4" s="91" t="s">
        <v>7</v>
      </c>
      <c r="D4" s="93"/>
      <c r="E4" s="93"/>
      <c r="F4" s="93"/>
      <c r="G4" s="93"/>
      <c r="H4" s="92"/>
    </row>
    <row r="5" spans="1:8" ht="24" customHeight="1">
      <c r="A5" s="94" t="s">
        <v>8</v>
      </c>
      <c r="B5" s="95" t="s">
        <v>9</v>
      </c>
      <c r="C5" s="94" t="s">
        <v>8</v>
      </c>
      <c r="D5" s="94" t="s">
        <v>59</v>
      </c>
      <c r="E5" s="95" t="s">
        <v>112</v>
      </c>
      <c r="F5" s="96" t="s">
        <v>113</v>
      </c>
      <c r="G5" s="95" t="s">
        <v>114</v>
      </c>
      <c r="H5" s="96" t="s">
        <v>115</v>
      </c>
    </row>
    <row r="6" spans="1:8" ht="24" customHeight="1">
      <c r="A6" s="97" t="s">
        <v>116</v>
      </c>
      <c r="B6" s="98">
        <f>SUM(B7:B9)</f>
        <v>558</v>
      </c>
      <c r="C6" s="99" t="s">
        <v>117</v>
      </c>
      <c r="D6" s="98">
        <f aca="true" t="shared" si="0" ref="D6:D36">SUM(E6:H6)</f>
        <v>558</v>
      </c>
      <c r="E6" s="100">
        <f>SUM(E7:E36)</f>
        <v>558</v>
      </c>
      <c r="F6" s="101">
        <f>SUM(F7:F36)</f>
        <v>0</v>
      </c>
      <c r="G6" s="101">
        <f>SUM(G7:G36)</f>
        <v>0</v>
      </c>
      <c r="H6" s="101">
        <f>SUM(H7:H36)</f>
        <v>0</v>
      </c>
    </row>
    <row r="7" spans="1:8" ht="24" customHeight="1">
      <c r="A7" s="97" t="s">
        <v>118</v>
      </c>
      <c r="B7" s="98">
        <v>558</v>
      </c>
      <c r="C7" s="99" t="s">
        <v>119</v>
      </c>
      <c r="D7" s="98">
        <f t="shared" si="0"/>
        <v>0</v>
      </c>
      <c r="E7" s="100">
        <v>0</v>
      </c>
      <c r="F7" s="102">
        <v>0</v>
      </c>
      <c r="G7" s="102">
        <v>0</v>
      </c>
      <c r="H7" s="103">
        <v>0</v>
      </c>
    </row>
    <row r="8" spans="1:8" ht="24" customHeight="1">
      <c r="A8" s="97" t="s">
        <v>120</v>
      </c>
      <c r="B8" s="98">
        <v>0</v>
      </c>
      <c r="C8" s="99" t="s">
        <v>121</v>
      </c>
      <c r="D8" s="98">
        <f t="shared" si="0"/>
        <v>0</v>
      </c>
      <c r="E8" s="100">
        <v>0</v>
      </c>
      <c r="F8" s="100">
        <v>0</v>
      </c>
      <c r="G8" s="100">
        <v>0</v>
      </c>
      <c r="H8" s="98">
        <v>0</v>
      </c>
    </row>
    <row r="9" spans="1:8" ht="24" customHeight="1">
      <c r="A9" s="97" t="s">
        <v>122</v>
      </c>
      <c r="B9" s="98">
        <v>0</v>
      </c>
      <c r="C9" s="99" t="s">
        <v>123</v>
      </c>
      <c r="D9" s="98">
        <f t="shared" si="0"/>
        <v>0</v>
      </c>
      <c r="E9" s="100">
        <v>0</v>
      </c>
      <c r="F9" s="100">
        <v>0</v>
      </c>
      <c r="G9" s="100">
        <v>0</v>
      </c>
      <c r="H9" s="98">
        <v>0</v>
      </c>
    </row>
    <row r="10" spans="1:8" ht="24" customHeight="1">
      <c r="A10" s="97" t="s">
        <v>124</v>
      </c>
      <c r="B10" s="98">
        <f>SUM(B11:B14)</f>
        <v>0</v>
      </c>
      <c r="C10" s="99" t="s">
        <v>125</v>
      </c>
      <c r="D10" s="98">
        <f t="shared" si="0"/>
        <v>0</v>
      </c>
      <c r="E10" s="100">
        <v>0</v>
      </c>
      <c r="F10" s="100">
        <v>0</v>
      </c>
      <c r="G10" s="100">
        <v>0</v>
      </c>
      <c r="H10" s="98">
        <v>0</v>
      </c>
    </row>
    <row r="11" spans="1:8" ht="24" customHeight="1">
      <c r="A11" s="97" t="s">
        <v>118</v>
      </c>
      <c r="B11" s="98">
        <v>0</v>
      </c>
      <c r="C11" s="99" t="s">
        <v>126</v>
      </c>
      <c r="D11" s="98">
        <f t="shared" si="0"/>
        <v>487.1</v>
      </c>
      <c r="E11" s="100">
        <v>487.1</v>
      </c>
      <c r="F11" s="100">
        <v>0</v>
      </c>
      <c r="G11" s="100">
        <v>0</v>
      </c>
      <c r="H11" s="98">
        <v>0</v>
      </c>
    </row>
    <row r="12" spans="1:8" ht="24" customHeight="1">
      <c r="A12" s="97" t="s">
        <v>120</v>
      </c>
      <c r="B12" s="98">
        <v>0</v>
      </c>
      <c r="C12" s="99" t="s">
        <v>127</v>
      </c>
      <c r="D12" s="98">
        <f t="shared" si="0"/>
        <v>0</v>
      </c>
      <c r="E12" s="100">
        <v>0</v>
      </c>
      <c r="F12" s="100">
        <v>0</v>
      </c>
      <c r="G12" s="100">
        <v>0</v>
      </c>
      <c r="H12" s="98">
        <v>0</v>
      </c>
    </row>
    <row r="13" spans="1:8" ht="24" customHeight="1">
      <c r="A13" s="97" t="s">
        <v>122</v>
      </c>
      <c r="B13" s="98">
        <v>0</v>
      </c>
      <c r="C13" s="99" t="s">
        <v>128</v>
      </c>
      <c r="D13" s="98">
        <f t="shared" si="0"/>
        <v>0</v>
      </c>
      <c r="E13" s="100">
        <v>0</v>
      </c>
      <c r="F13" s="100">
        <v>0</v>
      </c>
      <c r="G13" s="100">
        <v>0</v>
      </c>
      <c r="H13" s="98">
        <v>0</v>
      </c>
    </row>
    <row r="14" spans="1:8" ht="24" customHeight="1">
      <c r="A14" s="97" t="s">
        <v>129</v>
      </c>
      <c r="B14" s="98">
        <v>0</v>
      </c>
      <c r="C14" s="99" t="s">
        <v>130</v>
      </c>
      <c r="D14" s="98">
        <f t="shared" si="0"/>
        <v>42</v>
      </c>
      <c r="E14" s="100">
        <v>42</v>
      </c>
      <c r="F14" s="100">
        <v>0</v>
      </c>
      <c r="G14" s="100">
        <v>0</v>
      </c>
      <c r="H14" s="98">
        <v>0</v>
      </c>
    </row>
    <row r="15" spans="1:8" ht="24" customHeight="1">
      <c r="A15" s="104"/>
      <c r="B15" s="98"/>
      <c r="C15" s="105" t="s">
        <v>131</v>
      </c>
      <c r="D15" s="98">
        <f t="shared" si="0"/>
        <v>0</v>
      </c>
      <c r="E15" s="100">
        <v>0</v>
      </c>
      <c r="F15" s="100">
        <v>0</v>
      </c>
      <c r="G15" s="100">
        <v>0</v>
      </c>
      <c r="H15" s="98">
        <v>0</v>
      </c>
    </row>
    <row r="16" spans="1:8" ht="24" customHeight="1">
      <c r="A16" s="104"/>
      <c r="B16" s="98"/>
      <c r="C16" s="105" t="s">
        <v>132</v>
      </c>
      <c r="D16" s="98">
        <f t="shared" si="0"/>
        <v>4.9</v>
      </c>
      <c r="E16" s="100">
        <v>4.9</v>
      </c>
      <c r="F16" s="100">
        <v>0</v>
      </c>
      <c r="G16" s="100">
        <v>0</v>
      </c>
      <c r="H16" s="98">
        <v>0</v>
      </c>
    </row>
    <row r="17" spans="1:8" ht="24" customHeight="1">
      <c r="A17" s="104"/>
      <c r="B17" s="98"/>
      <c r="C17" s="105" t="s">
        <v>133</v>
      </c>
      <c r="D17" s="98">
        <f t="shared" si="0"/>
        <v>0</v>
      </c>
      <c r="E17" s="100">
        <v>0</v>
      </c>
      <c r="F17" s="100">
        <v>0</v>
      </c>
      <c r="G17" s="100">
        <v>0</v>
      </c>
      <c r="H17" s="98">
        <v>0</v>
      </c>
    </row>
    <row r="18" spans="1:8" ht="24" customHeight="1">
      <c r="A18" s="104"/>
      <c r="B18" s="98"/>
      <c r="C18" s="105" t="s">
        <v>134</v>
      </c>
      <c r="D18" s="98">
        <f t="shared" si="0"/>
        <v>0</v>
      </c>
      <c r="E18" s="100">
        <v>0</v>
      </c>
      <c r="F18" s="100">
        <v>0</v>
      </c>
      <c r="G18" s="100">
        <v>0</v>
      </c>
      <c r="H18" s="98">
        <v>0</v>
      </c>
    </row>
    <row r="19" spans="1:8" ht="24" customHeight="1">
      <c r="A19" s="104"/>
      <c r="B19" s="98"/>
      <c r="C19" s="105" t="s">
        <v>135</v>
      </c>
      <c r="D19" s="98">
        <f t="shared" si="0"/>
        <v>0</v>
      </c>
      <c r="E19" s="100">
        <v>0</v>
      </c>
      <c r="F19" s="100">
        <v>0</v>
      </c>
      <c r="G19" s="100">
        <v>0</v>
      </c>
      <c r="H19" s="98">
        <v>0</v>
      </c>
    </row>
    <row r="20" spans="1:8" ht="24" customHeight="1">
      <c r="A20" s="104"/>
      <c r="B20" s="98"/>
      <c r="C20" s="105" t="s">
        <v>136</v>
      </c>
      <c r="D20" s="98">
        <f t="shared" si="0"/>
        <v>0</v>
      </c>
      <c r="E20" s="100">
        <v>0</v>
      </c>
      <c r="F20" s="100">
        <v>0</v>
      </c>
      <c r="G20" s="100">
        <v>0</v>
      </c>
      <c r="H20" s="98">
        <v>0</v>
      </c>
    </row>
    <row r="21" spans="1:8" ht="24" customHeight="1">
      <c r="A21" s="104"/>
      <c r="B21" s="98"/>
      <c r="C21" s="105" t="s">
        <v>137</v>
      </c>
      <c r="D21" s="98">
        <f t="shared" si="0"/>
        <v>0</v>
      </c>
      <c r="E21" s="100">
        <v>0</v>
      </c>
      <c r="F21" s="100">
        <v>0</v>
      </c>
      <c r="G21" s="100">
        <v>0</v>
      </c>
      <c r="H21" s="98">
        <v>0</v>
      </c>
    </row>
    <row r="22" spans="1:8" ht="24" customHeight="1">
      <c r="A22" s="104"/>
      <c r="B22" s="98"/>
      <c r="C22" s="105" t="s">
        <v>138</v>
      </c>
      <c r="D22" s="98">
        <f t="shared" si="0"/>
        <v>0</v>
      </c>
      <c r="E22" s="100">
        <v>0</v>
      </c>
      <c r="F22" s="100">
        <v>0</v>
      </c>
      <c r="G22" s="100">
        <v>0</v>
      </c>
      <c r="H22" s="98">
        <v>0</v>
      </c>
    </row>
    <row r="23" spans="1:8" ht="24" customHeight="1">
      <c r="A23" s="104"/>
      <c r="B23" s="98"/>
      <c r="C23" s="105" t="s">
        <v>139</v>
      </c>
      <c r="D23" s="98">
        <f t="shared" si="0"/>
        <v>0</v>
      </c>
      <c r="E23" s="100">
        <v>0</v>
      </c>
      <c r="F23" s="100">
        <v>0</v>
      </c>
      <c r="G23" s="100">
        <v>0</v>
      </c>
      <c r="H23" s="98">
        <v>0</v>
      </c>
    </row>
    <row r="24" spans="1:8" ht="24" customHeight="1">
      <c r="A24" s="104"/>
      <c r="B24" s="98"/>
      <c r="C24" s="106" t="s">
        <v>140</v>
      </c>
      <c r="D24" s="98">
        <f t="shared" si="0"/>
        <v>0</v>
      </c>
      <c r="E24" s="100">
        <v>0</v>
      </c>
      <c r="F24" s="100">
        <v>0</v>
      </c>
      <c r="G24" s="100">
        <v>0</v>
      </c>
      <c r="H24" s="98">
        <v>0</v>
      </c>
    </row>
    <row r="25" spans="1:8" ht="24" customHeight="1">
      <c r="A25" s="107"/>
      <c r="B25" s="108"/>
      <c r="C25" s="109" t="s">
        <v>141</v>
      </c>
      <c r="D25" s="108">
        <f t="shared" si="0"/>
        <v>0</v>
      </c>
      <c r="E25" s="108">
        <v>0</v>
      </c>
      <c r="F25" s="108">
        <v>0</v>
      </c>
      <c r="G25" s="108">
        <v>0</v>
      </c>
      <c r="H25" s="108">
        <v>0</v>
      </c>
    </row>
    <row r="26" spans="1:8" ht="24" customHeight="1">
      <c r="A26" s="97"/>
      <c r="B26" s="108"/>
      <c r="C26" s="109" t="s">
        <v>142</v>
      </c>
      <c r="D26" s="108">
        <f t="shared" si="0"/>
        <v>24</v>
      </c>
      <c r="E26" s="108">
        <v>24</v>
      </c>
      <c r="F26" s="108">
        <v>0</v>
      </c>
      <c r="G26" s="108">
        <v>0</v>
      </c>
      <c r="H26" s="108">
        <v>0</v>
      </c>
    </row>
    <row r="27" spans="1:8" ht="24" customHeight="1">
      <c r="A27" s="97"/>
      <c r="B27" s="108"/>
      <c r="C27" s="109" t="s">
        <v>143</v>
      </c>
      <c r="D27" s="108">
        <f t="shared" si="0"/>
        <v>0</v>
      </c>
      <c r="E27" s="108">
        <v>0</v>
      </c>
      <c r="F27" s="108">
        <v>0</v>
      </c>
      <c r="G27" s="108">
        <v>0</v>
      </c>
      <c r="H27" s="108">
        <v>0</v>
      </c>
    </row>
    <row r="28" spans="1:8" ht="24" customHeight="1">
      <c r="A28" s="97"/>
      <c r="B28" s="108"/>
      <c r="C28" s="109" t="s">
        <v>144</v>
      </c>
      <c r="D28" s="108">
        <f t="shared" si="0"/>
        <v>0</v>
      </c>
      <c r="E28" s="108">
        <v>0</v>
      </c>
      <c r="F28" s="108">
        <v>0</v>
      </c>
      <c r="G28" s="108">
        <v>0</v>
      </c>
      <c r="H28" s="108">
        <v>0</v>
      </c>
    </row>
    <row r="29" spans="1:8" ht="24" customHeight="1">
      <c r="A29" s="97"/>
      <c r="B29" s="108"/>
      <c r="C29" s="109" t="s">
        <v>145</v>
      </c>
      <c r="D29" s="108">
        <f t="shared" si="0"/>
        <v>0</v>
      </c>
      <c r="E29" s="108">
        <v>0</v>
      </c>
      <c r="F29" s="108">
        <v>0</v>
      </c>
      <c r="G29" s="108">
        <v>0</v>
      </c>
      <c r="H29" s="108">
        <v>0</v>
      </c>
    </row>
    <row r="30" spans="1:8" ht="24" customHeight="1">
      <c r="A30" s="110"/>
      <c r="B30" s="111"/>
      <c r="C30" s="112" t="s">
        <v>146</v>
      </c>
      <c r="D30" s="103">
        <f t="shared" si="0"/>
        <v>0</v>
      </c>
      <c r="E30" s="113">
        <v>0</v>
      </c>
      <c r="F30" s="113">
        <v>0</v>
      </c>
      <c r="G30" s="113">
        <v>0</v>
      </c>
      <c r="H30" s="113">
        <v>0</v>
      </c>
    </row>
    <row r="31" spans="1:8" ht="24" customHeight="1">
      <c r="A31" s="114"/>
      <c r="B31" s="100"/>
      <c r="C31" s="115" t="s">
        <v>147</v>
      </c>
      <c r="D31" s="98">
        <f t="shared" si="0"/>
        <v>0</v>
      </c>
      <c r="E31" s="116">
        <v>0</v>
      </c>
      <c r="F31" s="116">
        <v>0</v>
      </c>
      <c r="G31" s="116">
        <v>0</v>
      </c>
      <c r="H31" s="116">
        <v>0</v>
      </c>
    </row>
    <row r="32" spans="1:8" ht="24" customHeight="1">
      <c r="A32" s="117"/>
      <c r="B32" s="101"/>
      <c r="C32" s="118" t="s">
        <v>148</v>
      </c>
      <c r="D32" s="101">
        <f t="shared" si="0"/>
        <v>0</v>
      </c>
      <c r="E32" s="101">
        <v>0</v>
      </c>
      <c r="F32" s="101">
        <v>0</v>
      </c>
      <c r="G32" s="101">
        <v>0</v>
      </c>
      <c r="H32" s="101">
        <v>0</v>
      </c>
    </row>
    <row r="33" spans="1:8" ht="24" customHeight="1">
      <c r="A33" s="117"/>
      <c r="B33" s="101"/>
      <c r="C33" s="118" t="s">
        <v>149</v>
      </c>
      <c r="D33" s="101">
        <f t="shared" si="0"/>
        <v>0</v>
      </c>
      <c r="E33" s="101">
        <v>0</v>
      </c>
      <c r="F33" s="101">
        <v>0</v>
      </c>
      <c r="G33" s="101">
        <v>0</v>
      </c>
      <c r="H33" s="101">
        <v>0</v>
      </c>
    </row>
    <row r="34" spans="1:8" ht="24" customHeight="1">
      <c r="A34" s="117"/>
      <c r="B34" s="101"/>
      <c r="C34" s="118" t="s">
        <v>150</v>
      </c>
      <c r="D34" s="101">
        <f t="shared" si="0"/>
        <v>0</v>
      </c>
      <c r="E34" s="101">
        <v>0</v>
      </c>
      <c r="F34" s="101">
        <v>0</v>
      </c>
      <c r="G34" s="101">
        <v>0</v>
      </c>
      <c r="H34" s="101">
        <v>0</v>
      </c>
    </row>
    <row r="35" spans="1:8" ht="24" customHeight="1">
      <c r="A35" s="117"/>
      <c r="B35" s="101"/>
      <c r="C35" s="118" t="s">
        <v>151</v>
      </c>
      <c r="D35" s="101">
        <f t="shared" si="0"/>
        <v>0</v>
      </c>
      <c r="E35" s="101">
        <v>0</v>
      </c>
      <c r="F35" s="101">
        <v>0</v>
      </c>
      <c r="G35" s="101">
        <v>0</v>
      </c>
      <c r="H35" s="101">
        <v>0</v>
      </c>
    </row>
    <row r="36" spans="1:8" ht="24" customHeight="1">
      <c r="A36" s="117"/>
      <c r="B36" s="101"/>
      <c r="C36" s="118" t="s">
        <v>152</v>
      </c>
      <c r="D36" s="101">
        <f t="shared" si="0"/>
        <v>0</v>
      </c>
      <c r="E36" s="101">
        <v>0</v>
      </c>
      <c r="F36" s="101">
        <v>0</v>
      </c>
      <c r="G36" s="101">
        <v>0</v>
      </c>
      <c r="H36" s="101">
        <v>0</v>
      </c>
    </row>
    <row r="37" spans="1:8" ht="24" customHeight="1">
      <c r="A37" s="119"/>
      <c r="B37" s="120"/>
      <c r="C37" s="119"/>
      <c r="D37" s="120"/>
      <c r="E37" s="101"/>
      <c r="F37" s="101"/>
      <c r="G37" s="101" t="s">
        <v>38</v>
      </c>
      <c r="H37" s="101"/>
    </row>
    <row r="38" spans="1:8" ht="24" customHeight="1">
      <c r="A38" s="117"/>
      <c r="B38" s="101"/>
      <c r="C38" s="117" t="s">
        <v>153</v>
      </c>
      <c r="D38" s="101">
        <f>SUM(E38:H38)</f>
        <v>0</v>
      </c>
      <c r="E38" s="101">
        <f>SUM(B7,B11)-SUM(E6)</f>
        <v>0</v>
      </c>
      <c r="F38" s="101">
        <f>SUM(B8,B12)-SUM(F6)</f>
        <v>0</v>
      </c>
      <c r="G38" s="101">
        <f>SUM(B9,B13)-SUM(G6)</f>
        <v>0</v>
      </c>
      <c r="H38" s="101">
        <f>SUM(B14)-SUM(H6)</f>
        <v>0</v>
      </c>
    </row>
    <row r="39" spans="1:8" ht="24" customHeight="1">
      <c r="A39" s="117"/>
      <c r="B39" s="121"/>
      <c r="C39" s="117"/>
      <c r="D39" s="120"/>
      <c r="E39" s="101"/>
      <c r="F39" s="101"/>
      <c r="G39" s="101"/>
      <c r="H39" s="101"/>
    </row>
    <row r="40" spans="1:8" ht="24" customHeight="1">
      <c r="A40" s="119" t="s">
        <v>54</v>
      </c>
      <c r="B40" s="121">
        <f>SUM(B6,B10)</f>
        <v>558</v>
      </c>
      <c r="C40" s="119" t="s">
        <v>55</v>
      </c>
      <c r="D40" s="120">
        <f>SUM(D7:D38)</f>
        <v>558</v>
      </c>
      <c r="E40" s="120">
        <f>SUM(E7:E38)</f>
        <v>558</v>
      </c>
      <c r="F40" s="120">
        <f>SUM(F7:F38)</f>
        <v>0</v>
      </c>
      <c r="G40" s="120">
        <f>SUM(G7:G38)</f>
        <v>0</v>
      </c>
      <c r="H40" s="120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3" t="s">
        <v>154</v>
      </c>
    </row>
    <row r="2" spans="1:41" ht="19.5" customHeight="1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3"/>
      <c r="AJ3" s="63"/>
      <c r="AK3" s="63"/>
      <c r="AL3" s="63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7" t="s">
        <v>156</v>
      </c>
      <c r="F4" s="67" t="s">
        <v>157</v>
      </c>
      <c r="G4" s="68"/>
      <c r="H4" s="68"/>
      <c r="I4" s="68"/>
      <c r="J4" s="68"/>
      <c r="K4" s="68"/>
      <c r="L4" s="68"/>
      <c r="M4" s="68"/>
      <c r="N4" s="68"/>
      <c r="O4" s="72"/>
      <c r="P4" s="67" t="s">
        <v>158</v>
      </c>
      <c r="Q4" s="68"/>
      <c r="R4" s="68"/>
      <c r="S4" s="68"/>
      <c r="T4" s="68"/>
      <c r="U4" s="68"/>
      <c r="V4" s="68"/>
      <c r="W4" s="68"/>
      <c r="X4" s="68"/>
      <c r="Y4" s="72"/>
      <c r="Z4" s="67" t="s">
        <v>159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72"/>
    </row>
    <row r="5" spans="1:41" ht="19.5" customHeight="1">
      <c r="A5" s="45" t="s">
        <v>69</v>
      </c>
      <c r="B5" s="47"/>
      <c r="C5" s="57" t="s">
        <v>70</v>
      </c>
      <c r="D5" s="15" t="s">
        <v>109</v>
      </c>
      <c r="E5" s="78"/>
      <c r="F5" s="33" t="s">
        <v>59</v>
      </c>
      <c r="G5" s="79" t="s">
        <v>160</v>
      </c>
      <c r="H5" s="80"/>
      <c r="I5" s="86"/>
      <c r="J5" s="79" t="s">
        <v>161</v>
      </c>
      <c r="K5" s="80"/>
      <c r="L5" s="86"/>
      <c r="M5" s="79" t="s">
        <v>162</v>
      </c>
      <c r="N5" s="80"/>
      <c r="O5" s="86"/>
      <c r="P5" s="56" t="s">
        <v>59</v>
      </c>
      <c r="Q5" s="79" t="s">
        <v>160</v>
      </c>
      <c r="R5" s="80"/>
      <c r="S5" s="86"/>
      <c r="T5" s="79" t="s">
        <v>161</v>
      </c>
      <c r="U5" s="80"/>
      <c r="V5" s="86"/>
      <c r="W5" s="79" t="s">
        <v>162</v>
      </c>
      <c r="X5" s="80"/>
      <c r="Y5" s="86"/>
      <c r="Z5" s="33" t="s">
        <v>59</v>
      </c>
      <c r="AA5" s="79" t="s">
        <v>160</v>
      </c>
      <c r="AB5" s="80"/>
      <c r="AC5" s="86"/>
      <c r="AD5" s="79" t="s">
        <v>161</v>
      </c>
      <c r="AE5" s="80"/>
      <c r="AF5" s="86"/>
      <c r="AG5" s="79" t="s">
        <v>162</v>
      </c>
      <c r="AH5" s="80"/>
      <c r="AI5" s="86"/>
      <c r="AJ5" s="79" t="s">
        <v>163</v>
      </c>
      <c r="AK5" s="80"/>
      <c r="AL5" s="86"/>
      <c r="AM5" s="79" t="s">
        <v>115</v>
      </c>
      <c r="AN5" s="80"/>
      <c r="AO5" s="86"/>
    </row>
    <row r="6" spans="1:41" ht="29.25" customHeight="1">
      <c r="A6" s="81" t="s">
        <v>79</v>
      </c>
      <c r="B6" s="81" t="s">
        <v>80</v>
      </c>
      <c r="C6" s="21"/>
      <c r="D6" s="21"/>
      <c r="E6" s="82"/>
      <c r="F6" s="59"/>
      <c r="G6" s="38" t="s">
        <v>74</v>
      </c>
      <c r="H6" s="83" t="s">
        <v>105</v>
      </c>
      <c r="I6" s="83" t="s">
        <v>106</v>
      </c>
      <c r="J6" s="38" t="s">
        <v>74</v>
      </c>
      <c r="K6" s="83" t="s">
        <v>105</v>
      </c>
      <c r="L6" s="83" t="s">
        <v>106</v>
      </c>
      <c r="M6" s="38" t="s">
        <v>74</v>
      </c>
      <c r="N6" s="83" t="s">
        <v>105</v>
      </c>
      <c r="O6" s="40" t="s">
        <v>106</v>
      </c>
      <c r="P6" s="59"/>
      <c r="Q6" s="87" t="s">
        <v>74</v>
      </c>
      <c r="R6" s="22" t="s">
        <v>105</v>
      </c>
      <c r="S6" s="22" t="s">
        <v>106</v>
      </c>
      <c r="T6" s="87" t="s">
        <v>74</v>
      </c>
      <c r="U6" s="22" t="s">
        <v>105</v>
      </c>
      <c r="V6" s="21" t="s">
        <v>106</v>
      </c>
      <c r="W6" s="16" t="s">
        <v>74</v>
      </c>
      <c r="X6" s="87" t="s">
        <v>105</v>
      </c>
      <c r="Y6" s="22" t="s">
        <v>106</v>
      </c>
      <c r="Z6" s="59"/>
      <c r="AA6" s="38" t="s">
        <v>74</v>
      </c>
      <c r="AB6" s="81" t="s">
        <v>105</v>
      </c>
      <c r="AC6" s="81" t="s">
        <v>106</v>
      </c>
      <c r="AD6" s="38" t="s">
        <v>74</v>
      </c>
      <c r="AE6" s="81" t="s">
        <v>105</v>
      </c>
      <c r="AF6" s="81" t="s">
        <v>106</v>
      </c>
      <c r="AG6" s="38" t="s">
        <v>74</v>
      </c>
      <c r="AH6" s="83" t="s">
        <v>105</v>
      </c>
      <c r="AI6" s="83" t="s">
        <v>106</v>
      </c>
      <c r="AJ6" s="38" t="s">
        <v>74</v>
      </c>
      <c r="AK6" s="83" t="s">
        <v>105</v>
      </c>
      <c r="AL6" s="83" t="s">
        <v>106</v>
      </c>
      <c r="AM6" s="38" t="s">
        <v>74</v>
      </c>
      <c r="AN6" s="83" t="s">
        <v>105</v>
      </c>
      <c r="AO6" s="83" t="s">
        <v>106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3">
        <f>SUM(F7,P7,Z7)</f>
        <v>558</v>
      </c>
      <c r="F7" s="43">
        <f>SUM(G7,J7,M7)</f>
        <v>558</v>
      </c>
      <c r="G7" s="43">
        <f>SUM(H7:I7)</f>
        <v>558</v>
      </c>
      <c r="H7" s="43">
        <v>144</v>
      </c>
      <c r="I7" s="25">
        <v>414</v>
      </c>
      <c r="J7" s="43">
        <f>SUM(K7:L7)</f>
        <v>0</v>
      </c>
      <c r="K7" s="43">
        <v>0</v>
      </c>
      <c r="L7" s="25">
        <v>0</v>
      </c>
      <c r="M7" s="43">
        <f>SUM(N7:O7)</f>
        <v>0</v>
      </c>
      <c r="N7" s="43">
        <v>0</v>
      </c>
      <c r="O7" s="25">
        <v>0</v>
      </c>
      <c r="P7" s="26">
        <f>SUM(Q7,T7,W7)</f>
        <v>0</v>
      </c>
      <c r="Q7" s="43">
        <f>SUM(R7:S7)</f>
        <v>0</v>
      </c>
      <c r="R7" s="43">
        <v>0</v>
      </c>
      <c r="S7" s="25">
        <v>0</v>
      </c>
      <c r="T7" s="43">
        <f>SUM(U7:V7)</f>
        <v>0</v>
      </c>
      <c r="U7" s="43">
        <v>0</v>
      </c>
      <c r="V7" s="43">
        <v>0</v>
      </c>
      <c r="W7" s="43">
        <f>SUM(X7:Y7)</f>
        <v>0</v>
      </c>
      <c r="X7" s="43">
        <v>0</v>
      </c>
      <c r="Y7" s="25">
        <v>0</v>
      </c>
      <c r="Z7" s="26">
        <f>SUM(AA7,AD7,AG7,AJ7,AM7)</f>
        <v>0</v>
      </c>
      <c r="AA7" s="43">
        <f>SUM(AB7:AC7)</f>
        <v>0</v>
      </c>
      <c r="AB7" s="43">
        <v>0</v>
      </c>
      <c r="AC7" s="25">
        <v>0</v>
      </c>
      <c r="AD7" s="43">
        <f>SUM(AE7:AF7)</f>
        <v>0</v>
      </c>
      <c r="AE7" s="43">
        <v>0</v>
      </c>
      <c r="AF7" s="25">
        <v>0</v>
      </c>
      <c r="AG7" s="43">
        <f>SUM(AH7:AI7)</f>
        <v>0</v>
      </c>
      <c r="AH7" s="43">
        <v>0</v>
      </c>
      <c r="AI7" s="25">
        <v>0</v>
      </c>
      <c r="AJ7" s="43">
        <f>SUM(AK7:AL7)</f>
        <v>0</v>
      </c>
      <c r="AK7" s="43">
        <v>0</v>
      </c>
      <c r="AL7" s="25">
        <v>0</v>
      </c>
      <c r="AM7" s="43">
        <f>SUM(AN7:AO7)</f>
        <v>0</v>
      </c>
      <c r="AN7" s="43">
        <v>0</v>
      </c>
      <c r="AO7" s="25">
        <v>0</v>
      </c>
    </row>
    <row r="8" spans="1:41" ht="19.5" customHeight="1">
      <c r="A8" s="24" t="s">
        <v>38</v>
      </c>
      <c r="B8" s="24" t="s">
        <v>164</v>
      </c>
      <c r="C8" s="24" t="s">
        <v>38</v>
      </c>
      <c r="D8" s="24" t="s">
        <v>165</v>
      </c>
      <c r="E8" s="43">
        <f>SUM(F8,P8,Z8)</f>
        <v>558</v>
      </c>
      <c r="F8" s="43">
        <f>SUM(G8,J8,M8)</f>
        <v>558</v>
      </c>
      <c r="G8" s="43">
        <f>SUM(H8:I8)</f>
        <v>558</v>
      </c>
      <c r="H8" s="43">
        <v>144</v>
      </c>
      <c r="I8" s="25">
        <v>414</v>
      </c>
      <c r="J8" s="43">
        <f>SUM(K8:L8)</f>
        <v>0</v>
      </c>
      <c r="K8" s="43">
        <v>0</v>
      </c>
      <c r="L8" s="25">
        <v>0</v>
      </c>
      <c r="M8" s="43">
        <f>SUM(N8:O8)</f>
        <v>0</v>
      </c>
      <c r="N8" s="43">
        <v>0</v>
      </c>
      <c r="O8" s="25">
        <v>0</v>
      </c>
      <c r="P8" s="26">
        <f>SUM(Q8,T8,W8)</f>
        <v>0</v>
      </c>
      <c r="Q8" s="43">
        <f>SUM(R8:S8)</f>
        <v>0</v>
      </c>
      <c r="R8" s="43">
        <v>0</v>
      </c>
      <c r="S8" s="25">
        <v>0</v>
      </c>
      <c r="T8" s="43">
        <f>SUM(U8:V8)</f>
        <v>0</v>
      </c>
      <c r="U8" s="43">
        <v>0</v>
      </c>
      <c r="V8" s="43">
        <v>0</v>
      </c>
      <c r="W8" s="43">
        <f>SUM(X8:Y8)</f>
        <v>0</v>
      </c>
      <c r="X8" s="43">
        <v>0</v>
      </c>
      <c r="Y8" s="25">
        <v>0</v>
      </c>
      <c r="Z8" s="26">
        <f>SUM(AA8,AD8,AG8,AJ8,AM8)</f>
        <v>0</v>
      </c>
      <c r="AA8" s="43">
        <f>SUM(AB8:AC8)</f>
        <v>0</v>
      </c>
      <c r="AB8" s="43">
        <v>0</v>
      </c>
      <c r="AC8" s="25">
        <v>0</v>
      </c>
      <c r="AD8" s="43">
        <f>SUM(AE8:AF8)</f>
        <v>0</v>
      </c>
      <c r="AE8" s="43">
        <v>0</v>
      </c>
      <c r="AF8" s="25">
        <v>0</v>
      </c>
      <c r="AG8" s="43">
        <f>SUM(AH8:AI8)</f>
        <v>0</v>
      </c>
      <c r="AH8" s="43">
        <v>0</v>
      </c>
      <c r="AI8" s="25">
        <v>0</v>
      </c>
      <c r="AJ8" s="43">
        <f>SUM(AK8:AL8)</f>
        <v>0</v>
      </c>
      <c r="AK8" s="43">
        <v>0</v>
      </c>
      <c r="AL8" s="25">
        <v>0</v>
      </c>
      <c r="AM8" s="43">
        <f>SUM(AN8:AO8)</f>
        <v>0</v>
      </c>
      <c r="AN8" s="43">
        <v>0</v>
      </c>
      <c r="AO8" s="25">
        <v>0</v>
      </c>
    </row>
    <row r="9" spans="1:41" ht="19.5" customHeight="1">
      <c r="A9" s="24" t="s">
        <v>164</v>
      </c>
      <c r="B9" s="24" t="s">
        <v>166</v>
      </c>
      <c r="C9" s="24" t="s">
        <v>85</v>
      </c>
      <c r="D9" s="24" t="s">
        <v>167</v>
      </c>
      <c r="E9" s="43">
        <f>SUM(F9,P9,Z9)</f>
        <v>555.9</v>
      </c>
      <c r="F9" s="43">
        <f>SUM(G9,J9,M9)</f>
        <v>555.9</v>
      </c>
      <c r="G9" s="43">
        <f>SUM(H9:I9)</f>
        <v>555.9</v>
      </c>
      <c r="H9" s="43">
        <v>141.9</v>
      </c>
      <c r="I9" s="25">
        <v>414</v>
      </c>
      <c r="J9" s="43">
        <f>SUM(K9:L9)</f>
        <v>0</v>
      </c>
      <c r="K9" s="43">
        <v>0</v>
      </c>
      <c r="L9" s="25">
        <v>0</v>
      </c>
      <c r="M9" s="43">
        <f>SUM(N9:O9)</f>
        <v>0</v>
      </c>
      <c r="N9" s="43">
        <v>0</v>
      </c>
      <c r="O9" s="25">
        <v>0</v>
      </c>
      <c r="P9" s="26">
        <f>SUM(Q9,T9,W9)</f>
        <v>0</v>
      </c>
      <c r="Q9" s="43">
        <f>SUM(R9:S9)</f>
        <v>0</v>
      </c>
      <c r="R9" s="43">
        <v>0</v>
      </c>
      <c r="S9" s="25">
        <v>0</v>
      </c>
      <c r="T9" s="43">
        <f>SUM(U9:V9)</f>
        <v>0</v>
      </c>
      <c r="U9" s="43">
        <v>0</v>
      </c>
      <c r="V9" s="43">
        <v>0</v>
      </c>
      <c r="W9" s="43">
        <f>SUM(X9:Y9)</f>
        <v>0</v>
      </c>
      <c r="X9" s="43">
        <v>0</v>
      </c>
      <c r="Y9" s="25">
        <v>0</v>
      </c>
      <c r="Z9" s="26">
        <f>SUM(AA9,AD9,AG9,AJ9,AM9)</f>
        <v>0</v>
      </c>
      <c r="AA9" s="43">
        <f>SUM(AB9:AC9)</f>
        <v>0</v>
      </c>
      <c r="AB9" s="43">
        <v>0</v>
      </c>
      <c r="AC9" s="25">
        <v>0</v>
      </c>
      <c r="AD9" s="43">
        <f>SUM(AE9:AF9)</f>
        <v>0</v>
      </c>
      <c r="AE9" s="43">
        <v>0</v>
      </c>
      <c r="AF9" s="25">
        <v>0</v>
      </c>
      <c r="AG9" s="43">
        <f>SUM(AH9:AI9)</f>
        <v>0</v>
      </c>
      <c r="AH9" s="43">
        <v>0</v>
      </c>
      <c r="AI9" s="25">
        <v>0</v>
      </c>
      <c r="AJ9" s="43">
        <f>SUM(AK9:AL9)</f>
        <v>0</v>
      </c>
      <c r="AK9" s="43">
        <v>0</v>
      </c>
      <c r="AL9" s="25">
        <v>0</v>
      </c>
      <c r="AM9" s="43">
        <f>SUM(AN9:AO9)</f>
        <v>0</v>
      </c>
      <c r="AN9" s="43">
        <v>0</v>
      </c>
      <c r="AO9" s="25">
        <v>0</v>
      </c>
    </row>
    <row r="10" spans="1:41" ht="19.5" customHeight="1">
      <c r="A10" s="24" t="s">
        <v>164</v>
      </c>
      <c r="B10" s="24" t="s">
        <v>168</v>
      </c>
      <c r="C10" s="24" t="s">
        <v>85</v>
      </c>
      <c r="D10" s="24" t="s">
        <v>169</v>
      </c>
      <c r="E10" s="43">
        <f>SUM(F10,P10,Z10)</f>
        <v>2.1</v>
      </c>
      <c r="F10" s="43">
        <f>SUM(G10,J10,M10)</f>
        <v>2.1</v>
      </c>
      <c r="G10" s="43">
        <f>SUM(H10:I10)</f>
        <v>2.1</v>
      </c>
      <c r="H10" s="43">
        <v>2.1</v>
      </c>
      <c r="I10" s="25">
        <v>0</v>
      </c>
      <c r="J10" s="43">
        <f>SUM(K10:L10)</f>
        <v>0</v>
      </c>
      <c r="K10" s="43">
        <v>0</v>
      </c>
      <c r="L10" s="25">
        <v>0</v>
      </c>
      <c r="M10" s="43">
        <f>SUM(N10:O10)</f>
        <v>0</v>
      </c>
      <c r="N10" s="43">
        <v>0</v>
      </c>
      <c r="O10" s="25">
        <v>0</v>
      </c>
      <c r="P10" s="26">
        <f>SUM(Q10,T10,W10)</f>
        <v>0</v>
      </c>
      <c r="Q10" s="43">
        <f>SUM(R10:S10)</f>
        <v>0</v>
      </c>
      <c r="R10" s="43">
        <v>0</v>
      </c>
      <c r="S10" s="25">
        <v>0</v>
      </c>
      <c r="T10" s="43">
        <f>SUM(U10:V10)</f>
        <v>0</v>
      </c>
      <c r="U10" s="43">
        <v>0</v>
      </c>
      <c r="V10" s="43">
        <v>0</v>
      </c>
      <c r="W10" s="43">
        <f>SUM(X10:Y10)</f>
        <v>0</v>
      </c>
      <c r="X10" s="43">
        <v>0</v>
      </c>
      <c r="Y10" s="25">
        <v>0</v>
      </c>
      <c r="Z10" s="26">
        <f>SUM(AA10,AD10,AG10,AJ10,AM10)</f>
        <v>0</v>
      </c>
      <c r="AA10" s="43">
        <f>SUM(AB10:AC10)</f>
        <v>0</v>
      </c>
      <c r="AB10" s="43">
        <v>0</v>
      </c>
      <c r="AC10" s="25">
        <v>0</v>
      </c>
      <c r="AD10" s="43">
        <f>SUM(AE10:AF10)</f>
        <v>0</v>
      </c>
      <c r="AE10" s="43">
        <v>0</v>
      </c>
      <c r="AF10" s="25">
        <v>0</v>
      </c>
      <c r="AG10" s="43">
        <f>SUM(AH10:AI10)</f>
        <v>0</v>
      </c>
      <c r="AH10" s="43">
        <v>0</v>
      </c>
      <c r="AI10" s="25">
        <v>0</v>
      </c>
      <c r="AJ10" s="43">
        <f>SUM(AK10:AL10)</f>
        <v>0</v>
      </c>
      <c r="AK10" s="43">
        <v>0</v>
      </c>
      <c r="AL10" s="25">
        <v>0</v>
      </c>
      <c r="AM10" s="43">
        <f>SUM(AN10:AO10)</f>
        <v>0</v>
      </c>
      <c r="AN10" s="43">
        <v>0</v>
      </c>
      <c r="AO10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0"/>
  <sheetViews>
    <sheetView showGridLines="0" showZeros="0" workbookViewId="0" topLeftCell="B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170</v>
      </c>
    </row>
    <row r="2" spans="1:113" ht="19.5" customHeight="1">
      <c r="A2" s="4" t="s">
        <v>171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2" t="s">
        <v>0</v>
      </c>
      <c r="B3" s="50"/>
      <c r="C3" s="50"/>
      <c r="D3" s="50"/>
      <c r="F3" s="63"/>
      <c r="DI3" s="3" t="s">
        <v>5</v>
      </c>
    </row>
    <row r="4" spans="1:113" ht="19.5" customHeight="1">
      <c r="A4" s="64" t="s">
        <v>58</v>
      </c>
      <c r="B4" s="65"/>
      <c r="C4" s="65"/>
      <c r="D4" s="66"/>
      <c r="E4" s="32" t="s">
        <v>59</v>
      </c>
      <c r="F4" s="67" t="s">
        <v>172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2"/>
      <c r="T4" s="67" t="s">
        <v>173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72"/>
      <c r="AV4" s="67" t="s">
        <v>174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72"/>
      <c r="BH4" s="67" t="s">
        <v>175</v>
      </c>
      <c r="BI4" s="68"/>
      <c r="BJ4" s="68"/>
      <c r="BK4" s="68"/>
      <c r="BL4" s="72"/>
      <c r="BM4" s="67" t="s">
        <v>176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72"/>
      <c r="BZ4" s="67" t="s">
        <v>177</v>
      </c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72"/>
      <c r="CR4" s="73" t="s">
        <v>178</v>
      </c>
      <c r="CS4" s="74"/>
      <c r="CT4" s="75"/>
      <c r="CU4" s="73" t="s">
        <v>179</v>
      </c>
      <c r="CV4" s="74"/>
      <c r="CW4" s="74"/>
      <c r="CX4" s="74"/>
      <c r="CY4" s="74"/>
      <c r="CZ4" s="75"/>
      <c r="DA4" s="73" t="s">
        <v>180</v>
      </c>
      <c r="DB4" s="74"/>
      <c r="DC4" s="75"/>
      <c r="DD4" s="67" t="s">
        <v>181</v>
      </c>
      <c r="DE4" s="68"/>
      <c r="DF4" s="68"/>
      <c r="DG4" s="68"/>
      <c r="DH4" s="68"/>
      <c r="DI4" s="72"/>
    </row>
    <row r="5" spans="1:113" ht="19.5" customHeight="1">
      <c r="A5" s="9" t="s">
        <v>69</v>
      </c>
      <c r="B5" s="10"/>
      <c r="C5" s="11"/>
      <c r="D5" s="32" t="s">
        <v>182</v>
      </c>
      <c r="E5" s="16"/>
      <c r="F5" s="69" t="s">
        <v>74</v>
      </c>
      <c r="G5" s="69" t="s">
        <v>183</v>
      </c>
      <c r="H5" s="69" t="s">
        <v>184</v>
      </c>
      <c r="I5" s="69" t="s">
        <v>185</v>
      </c>
      <c r="J5" s="69" t="s">
        <v>186</v>
      </c>
      <c r="K5" s="69" t="s">
        <v>187</v>
      </c>
      <c r="L5" s="69" t="s">
        <v>188</v>
      </c>
      <c r="M5" s="69" t="s">
        <v>189</v>
      </c>
      <c r="N5" s="69" t="s">
        <v>190</v>
      </c>
      <c r="O5" s="69" t="s">
        <v>191</v>
      </c>
      <c r="P5" s="69" t="s">
        <v>192</v>
      </c>
      <c r="Q5" s="69" t="s">
        <v>102</v>
      </c>
      <c r="R5" s="69" t="s">
        <v>193</v>
      </c>
      <c r="S5" s="69" t="s">
        <v>194</v>
      </c>
      <c r="T5" s="69" t="s">
        <v>74</v>
      </c>
      <c r="U5" s="69" t="s">
        <v>195</v>
      </c>
      <c r="V5" s="69" t="s">
        <v>196</v>
      </c>
      <c r="W5" s="69" t="s">
        <v>197</v>
      </c>
      <c r="X5" s="69" t="s">
        <v>198</v>
      </c>
      <c r="Y5" s="69" t="s">
        <v>199</v>
      </c>
      <c r="Z5" s="69" t="s">
        <v>200</v>
      </c>
      <c r="AA5" s="69" t="s">
        <v>201</v>
      </c>
      <c r="AB5" s="69" t="s">
        <v>202</v>
      </c>
      <c r="AC5" s="69" t="s">
        <v>203</v>
      </c>
      <c r="AD5" s="69" t="s">
        <v>204</v>
      </c>
      <c r="AE5" s="69" t="s">
        <v>205</v>
      </c>
      <c r="AF5" s="69" t="s">
        <v>206</v>
      </c>
      <c r="AG5" s="69" t="s">
        <v>207</v>
      </c>
      <c r="AH5" s="69" t="s">
        <v>208</v>
      </c>
      <c r="AI5" s="69" t="s">
        <v>209</v>
      </c>
      <c r="AJ5" s="69" t="s">
        <v>210</v>
      </c>
      <c r="AK5" s="69" t="s">
        <v>211</v>
      </c>
      <c r="AL5" s="69" t="s">
        <v>212</v>
      </c>
      <c r="AM5" s="69" t="s">
        <v>213</v>
      </c>
      <c r="AN5" s="69" t="s">
        <v>214</v>
      </c>
      <c r="AO5" s="69" t="s">
        <v>215</v>
      </c>
      <c r="AP5" s="69" t="s">
        <v>216</v>
      </c>
      <c r="AQ5" s="69" t="s">
        <v>217</v>
      </c>
      <c r="AR5" s="69" t="s">
        <v>218</v>
      </c>
      <c r="AS5" s="69" t="s">
        <v>219</v>
      </c>
      <c r="AT5" s="69" t="s">
        <v>220</v>
      </c>
      <c r="AU5" s="69" t="s">
        <v>221</v>
      </c>
      <c r="AV5" s="69" t="s">
        <v>74</v>
      </c>
      <c r="AW5" s="69" t="s">
        <v>222</v>
      </c>
      <c r="AX5" s="69" t="s">
        <v>223</v>
      </c>
      <c r="AY5" s="69" t="s">
        <v>224</v>
      </c>
      <c r="AZ5" s="69" t="s">
        <v>225</v>
      </c>
      <c r="BA5" s="69" t="s">
        <v>226</v>
      </c>
      <c r="BB5" s="69" t="s">
        <v>227</v>
      </c>
      <c r="BC5" s="69" t="s">
        <v>228</v>
      </c>
      <c r="BD5" s="69" t="s">
        <v>229</v>
      </c>
      <c r="BE5" s="69" t="s">
        <v>230</v>
      </c>
      <c r="BF5" s="69" t="s">
        <v>231</v>
      </c>
      <c r="BG5" s="15" t="s">
        <v>232</v>
      </c>
      <c r="BH5" s="15" t="s">
        <v>74</v>
      </c>
      <c r="BI5" s="15" t="s">
        <v>233</v>
      </c>
      <c r="BJ5" s="15" t="s">
        <v>234</v>
      </c>
      <c r="BK5" s="15" t="s">
        <v>235</v>
      </c>
      <c r="BL5" s="15" t="s">
        <v>236</v>
      </c>
      <c r="BM5" s="69" t="s">
        <v>74</v>
      </c>
      <c r="BN5" s="69" t="s">
        <v>237</v>
      </c>
      <c r="BO5" s="69" t="s">
        <v>238</v>
      </c>
      <c r="BP5" s="69" t="s">
        <v>239</v>
      </c>
      <c r="BQ5" s="69" t="s">
        <v>240</v>
      </c>
      <c r="BR5" s="69" t="s">
        <v>241</v>
      </c>
      <c r="BS5" s="69" t="s">
        <v>242</v>
      </c>
      <c r="BT5" s="69" t="s">
        <v>243</v>
      </c>
      <c r="BU5" s="69" t="s">
        <v>244</v>
      </c>
      <c r="BV5" s="69" t="s">
        <v>245</v>
      </c>
      <c r="BW5" s="36" t="s">
        <v>246</v>
      </c>
      <c r="BX5" s="36" t="s">
        <v>247</v>
      </c>
      <c r="BY5" s="69" t="s">
        <v>248</v>
      </c>
      <c r="BZ5" s="69" t="s">
        <v>74</v>
      </c>
      <c r="CA5" s="69" t="s">
        <v>237</v>
      </c>
      <c r="CB5" s="69" t="s">
        <v>238</v>
      </c>
      <c r="CC5" s="69" t="s">
        <v>239</v>
      </c>
      <c r="CD5" s="69" t="s">
        <v>240</v>
      </c>
      <c r="CE5" s="69" t="s">
        <v>241</v>
      </c>
      <c r="CF5" s="69" t="s">
        <v>242</v>
      </c>
      <c r="CG5" s="69" t="s">
        <v>243</v>
      </c>
      <c r="CH5" s="69" t="s">
        <v>249</v>
      </c>
      <c r="CI5" s="69" t="s">
        <v>250</v>
      </c>
      <c r="CJ5" s="69" t="s">
        <v>251</v>
      </c>
      <c r="CK5" s="69" t="s">
        <v>252</v>
      </c>
      <c r="CL5" s="69" t="s">
        <v>244</v>
      </c>
      <c r="CM5" s="69" t="s">
        <v>245</v>
      </c>
      <c r="CN5" s="69" t="s">
        <v>253</v>
      </c>
      <c r="CO5" s="36" t="s">
        <v>246</v>
      </c>
      <c r="CP5" s="36" t="s">
        <v>247</v>
      </c>
      <c r="CQ5" s="69" t="s">
        <v>254</v>
      </c>
      <c r="CR5" s="36" t="s">
        <v>74</v>
      </c>
      <c r="CS5" s="36" t="s">
        <v>255</v>
      </c>
      <c r="CT5" s="69" t="s">
        <v>256</v>
      </c>
      <c r="CU5" s="36" t="s">
        <v>74</v>
      </c>
      <c r="CV5" s="36" t="s">
        <v>255</v>
      </c>
      <c r="CW5" s="69" t="s">
        <v>257</v>
      </c>
      <c r="CX5" s="36" t="s">
        <v>258</v>
      </c>
      <c r="CY5" s="36" t="s">
        <v>259</v>
      </c>
      <c r="CZ5" s="15" t="s">
        <v>256</v>
      </c>
      <c r="DA5" s="36" t="s">
        <v>74</v>
      </c>
      <c r="DB5" s="36" t="s">
        <v>180</v>
      </c>
      <c r="DC5" s="36" t="s">
        <v>260</v>
      </c>
      <c r="DD5" s="69" t="s">
        <v>74</v>
      </c>
      <c r="DE5" s="69" t="s">
        <v>261</v>
      </c>
      <c r="DF5" s="69" t="s">
        <v>262</v>
      </c>
      <c r="DG5" s="69" t="s">
        <v>260</v>
      </c>
      <c r="DH5" s="69" t="s">
        <v>263</v>
      </c>
      <c r="DI5" s="69" t="s">
        <v>181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42" t="s">
        <v>38</v>
      </c>
      <c r="B7" s="42" t="s">
        <v>38</v>
      </c>
      <c r="C7" s="42" t="s">
        <v>38</v>
      </c>
      <c r="D7" s="42" t="s">
        <v>59</v>
      </c>
      <c r="E7" s="70">
        <f aca="true" t="shared" si="0" ref="E7:E20">SUM(F7,T7,AV7,BH7,BM7,BZ7,CR7,CU7,DA7,DD7)</f>
        <v>558</v>
      </c>
      <c r="F7" s="70">
        <v>555.9</v>
      </c>
      <c r="G7" s="70">
        <v>70</v>
      </c>
      <c r="H7" s="70">
        <v>1</v>
      </c>
      <c r="I7" s="70">
        <v>0</v>
      </c>
      <c r="J7" s="70">
        <v>0</v>
      </c>
      <c r="K7" s="70">
        <v>0</v>
      </c>
      <c r="L7" s="70">
        <v>28</v>
      </c>
      <c r="M7" s="70">
        <v>14</v>
      </c>
      <c r="N7" s="70">
        <v>4.9</v>
      </c>
      <c r="O7" s="71">
        <v>0</v>
      </c>
      <c r="P7" s="71">
        <v>0</v>
      </c>
      <c r="Q7" s="71">
        <v>24</v>
      </c>
      <c r="R7" s="71">
        <v>0</v>
      </c>
      <c r="S7" s="71">
        <v>414</v>
      </c>
      <c r="T7" s="71">
        <v>2.1</v>
      </c>
      <c r="U7" s="71">
        <v>0</v>
      </c>
      <c r="V7" s="71">
        <v>0</v>
      </c>
      <c r="W7" s="71">
        <v>0</v>
      </c>
      <c r="X7" s="71">
        <v>0</v>
      </c>
      <c r="Y7" s="71">
        <v>0</v>
      </c>
      <c r="Z7" s="71">
        <v>0</v>
      </c>
      <c r="AA7" s="71">
        <v>0</v>
      </c>
      <c r="AB7" s="71">
        <v>0</v>
      </c>
      <c r="AC7" s="71">
        <v>0</v>
      </c>
      <c r="AD7" s="71">
        <v>0</v>
      </c>
      <c r="AE7" s="71">
        <v>0</v>
      </c>
      <c r="AF7" s="71">
        <v>0</v>
      </c>
      <c r="AG7" s="71">
        <v>0</v>
      </c>
      <c r="AH7" s="71">
        <v>0</v>
      </c>
      <c r="AI7" s="71">
        <v>0</v>
      </c>
      <c r="AJ7" s="71">
        <v>0</v>
      </c>
      <c r="AK7" s="71">
        <v>0</v>
      </c>
      <c r="AL7" s="71">
        <v>0</v>
      </c>
      <c r="AM7" s="71">
        <v>0</v>
      </c>
      <c r="AN7" s="71">
        <v>0</v>
      </c>
      <c r="AO7" s="71">
        <v>0</v>
      </c>
      <c r="AP7" s="71">
        <v>0</v>
      </c>
      <c r="AQ7" s="71">
        <v>2.1</v>
      </c>
      <c r="AR7" s="71">
        <v>0</v>
      </c>
      <c r="AS7" s="71">
        <v>0</v>
      </c>
      <c r="AT7" s="71">
        <v>0</v>
      </c>
      <c r="AU7" s="71">
        <v>0</v>
      </c>
      <c r="AV7" s="71">
        <v>0</v>
      </c>
      <c r="AW7" s="71">
        <v>0</v>
      </c>
      <c r="AX7" s="71">
        <v>0</v>
      </c>
      <c r="AY7" s="71">
        <v>0</v>
      </c>
      <c r="AZ7" s="71">
        <v>0</v>
      </c>
      <c r="BA7" s="71">
        <v>0</v>
      </c>
      <c r="BB7" s="71">
        <v>0</v>
      </c>
      <c r="BC7" s="71">
        <v>0</v>
      </c>
      <c r="BD7" s="71">
        <v>0</v>
      </c>
      <c r="BE7" s="71">
        <v>0</v>
      </c>
      <c r="BF7" s="71">
        <v>0</v>
      </c>
      <c r="BG7" s="71">
        <v>0</v>
      </c>
      <c r="BH7" s="71">
        <v>0</v>
      </c>
      <c r="BI7" s="71">
        <v>0</v>
      </c>
      <c r="BJ7" s="71">
        <v>0</v>
      </c>
      <c r="BK7" s="71">
        <v>0</v>
      </c>
      <c r="BL7" s="71">
        <v>0</v>
      </c>
      <c r="BM7" s="71">
        <v>0</v>
      </c>
      <c r="BN7" s="71">
        <v>0</v>
      </c>
      <c r="BO7" s="71">
        <v>0</v>
      </c>
      <c r="BP7" s="71">
        <v>0</v>
      </c>
      <c r="BQ7" s="71">
        <v>0</v>
      </c>
      <c r="BR7" s="71">
        <v>0</v>
      </c>
      <c r="BS7" s="71">
        <v>0</v>
      </c>
      <c r="BT7" s="71">
        <v>0</v>
      </c>
      <c r="BU7" s="71">
        <v>0</v>
      </c>
      <c r="BV7" s="71">
        <v>0</v>
      </c>
      <c r="BW7" s="71">
        <v>0</v>
      </c>
      <c r="BX7" s="71">
        <v>0</v>
      </c>
      <c r="BY7" s="71">
        <v>0</v>
      </c>
      <c r="BZ7" s="71">
        <v>0</v>
      </c>
      <c r="CA7" s="71">
        <v>0</v>
      </c>
      <c r="CB7" s="71">
        <v>0</v>
      </c>
      <c r="CC7" s="71">
        <v>0</v>
      </c>
      <c r="CD7" s="71">
        <v>0</v>
      </c>
      <c r="CE7" s="71">
        <v>0</v>
      </c>
      <c r="CF7" s="71">
        <v>0</v>
      </c>
      <c r="CG7" s="71">
        <v>0</v>
      </c>
      <c r="CH7" s="71">
        <v>0</v>
      </c>
      <c r="CI7" s="71">
        <v>0</v>
      </c>
      <c r="CJ7" s="71">
        <v>0</v>
      </c>
      <c r="CK7" s="71">
        <v>0</v>
      </c>
      <c r="CL7" s="71">
        <v>0</v>
      </c>
      <c r="CM7" s="71">
        <v>0</v>
      </c>
      <c r="CN7" s="71">
        <v>0</v>
      </c>
      <c r="CO7" s="71">
        <v>0</v>
      </c>
      <c r="CP7" s="71">
        <v>0</v>
      </c>
      <c r="CQ7" s="71">
        <v>0</v>
      </c>
      <c r="CR7" s="71">
        <v>0</v>
      </c>
      <c r="CS7" s="71">
        <v>0</v>
      </c>
      <c r="CT7" s="71">
        <v>0</v>
      </c>
      <c r="CU7" s="71">
        <v>0</v>
      </c>
      <c r="CV7" s="71">
        <v>0</v>
      </c>
      <c r="CW7" s="71">
        <v>0</v>
      </c>
      <c r="CX7" s="71">
        <v>0</v>
      </c>
      <c r="CY7" s="71">
        <v>0</v>
      </c>
      <c r="CZ7" s="71">
        <v>0</v>
      </c>
      <c r="DA7" s="71">
        <v>0</v>
      </c>
      <c r="DB7" s="71">
        <v>0</v>
      </c>
      <c r="DC7" s="71">
        <v>0</v>
      </c>
      <c r="DD7" s="71">
        <v>0</v>
      </c>
      <c r="DE7" s="71">
        <v>0</v>
      </c>
      <c r="DF7" s="71">
        <v>0</v>
      </c>
      <c r="DG7" s="71">
        <v>0</v>
      </c>
      <c r="DH7" s="71">
        <v>0</v>
      </c>
      <c r="DI7" s="71">
        <v>0</v>
      </c>
    </row>
    <row r="8" spans="1:113" ht="19.5" customHeight="1">
      <c r="A8" s="42" t="s">
        <v>38</v>
      </c>
      <c r="B8" s="42" t="s">
        <v>38</v>
      </c>
      <c r="C8" s="42" t="s">
        <v>38</v>
      </c>
      <c r="D8" s="42" t="s">
        <v>264</v>
      </c>
      <c r="E8" s="70">
        <f t="shared" si="0"/>
        <v>487.1</v>
      </c>
      <c r="F8" s="70">
        <v>485</v>
      </c>
      <c r="G8" s="70">
        <v>70</v>
      </c>
      <c r="H8" s="70">
        <v>1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1">
        <v>0</v>
      </c>
      <c r="P8" s="71">
        <v>0</v>
      </c>
      <c r="Q8" s="71">
        <v>0</v>
      </c>
      <c r="R8" s="71">
        <v>0</v>
      </c>
      <c r="S8" s="71">
        <v>414</v>
      </c>
      <c r="T8" s="71">
        <v>2.1</v>
      </c>
      <c r="U8" s="71">
        <v>0</v>
      </c>
      <c r="V8" s="71">
        <v>0</v>
      </c>
      <c r="W8" s="71">
        <v>0</v>
      </c>
      <c r="X8" s="71">
        <v>0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1">
        <v>0</v>
      </c>
      <c r="AE8" s="71">
        <v>0</v>
      </c>
      <c r="AF8" s="71">
        <v>0</v>
      </c>
      <c r="AG8" s="71">
        <v>0</v>
      </c>
      <c r="AH8" s="71">
        <v>0</v>
      </c>
      <c r="AI8" s="71">
        <v>0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0</v>
      </c>
      <c r="AP8" s="71">
        <v>0</v>
      </c>
      <c r="AQ8" s="71">
        <v>2.1</v>
      </c>
      <c r="AR8" s="71">
        <v>0</v>
      </c>
      <c r="AS8" s="71">
        <v>0</v>
      </c>
      <c r="AT8" s="71">
        <v>0</v>
      </c>
      <c r="AU8" s="71">
        <v>0</v>
      </c>
      <c r="AV8" s="71">
        <v>0</v>
      </c>
      <c r="AW8" s="71">
        <v>0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</v>
      </c>
      <c r="BF8" s="71">
        <v>0</v>
      </c>
      <c r="BG8" s="71">
        <v>0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0</v>
      </c>
      <c r="BN8" s="71">
        <v>0</v>
      </c>
      <c r="BO8" s="71">
        <v>0</v>
      </c>
      <c r="BP8" s="71">
        <v>0</v>
      </c>
      <c r="BQ8" s="71">
        <v>0</v>
      </c>
      <c r="BR8" s="71">
        <v>0</v>
      </c>
      <c r="BS8" s="71">
        <v>0</v>
      </c>
      <c r="BT8" s="71">
        <v>0</v>
      </c>
      <c r="BU8" s="71">
        <v>0</v>
      </c>
      <c r="BV8" s="71">
        <v>0</v>
      </c>
      <c r="BW8" s="71">
        <v>0</v>
      </c>
      <c r="BX8" s="71">
        <v>0</v>
      </c>
      <c r="BY8" s="71">
        <v>0</v>
      </c>
      <c r="BZ8" s="71">
        <v>0</v>
      </c>
      <c r="CA8" s="71">
        <v>0</v>
      </c>
      <c r="CB8" s="71">
        <v>0</v>
      </c>
      <c r="CC8" s="71">
        <v>0</v>
      </c>
      <c r="CD8" s="71">
        <v>0</v>
      </c>
      <c r="CE8" s="71">
        <v>0</v>
      </c>
      <c r="CF8" s="71">
        <v>0</v>
      </c>
      <c r="CG8" s="71">
        <v>0</v>
      </c>
      <c r="CH8" s="71">
        <v>0</v>
      </c>
      <c r="CI8" s="71">
        <v>0</v>
      </c>
      <c r="CJ8" s="71">
        <v>0</v>
      </c>
      <c r="CK8" s="71">
        <v>0</v>
      </c>
      <c r="CL8" s="71">
        <v>0</v>
      </c>
      <c r="CM8" s="71">
        <v>0</v>
      </c>
      <c r="CN8" s="71">
        <v>0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71">
        <v>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</row>
    <row r="9" spans="1:113" ht="19.5" customHeight="1">
      <c r="A9" s="42" t="s">
        <v>38</v>
      </c>
      <c r="B9" s="42" t="s">
        <v>38</v>
      </c>
      <c r="C9" s="42" t="s">
        <v>38</v>
      </c>
      <c r="D9" s="42" t="s">
        <v>265</v>
      </c>
      <c r="E9" s="70">
        <f t="shared" si="0"/>
        <v>487.1</v>
      </c>
      <c r="F9" s="70">
        <v>485</v>
      </c>
      <c r="G9" s="70">
        <v>70</v>
      </c>
      <c r="H9" s="70">
        <v>1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1">
        <v>0</v>
      </c>
      <c r="P9" s="71">
        <v>0</v>
      </c>
      <c r="Q9" s="71">
        <v>0</v>
      </c>
      <c r="R9" s="71">
        <v>0</v>
      </c>
      <c r="S9" s="71">
        <v>414</v>
      </c>
      <c r="T9" s="71">
        <v>2.1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2.1</v>
      </c>
      <c r="AR9" s="71">
        <v>0</v>
      </c>
      <c r="AS9" s="71">
        <v>0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0</v>
      </c>
      <c r="BE9" s="71">
        <v>0</v>
      </c>
      <c r="BF9" s="71">
        <v>0</v>
      </c>
      <c r="BG9" s="71">
        <v>0</v>
      </c>
      <c r="BH9" s="71">
        <v>0</v>
      </c>
      <c r="BI9" s="71">
        <v>0</v>
      </c>
      <c r="BJ9" s="71">
        <v>0</v>
      </c>
      <c r="BK9" s="71">
        <v>0</v>
      </c>
      <c r="BL9" s="71">
        <v>0</v>
      </c>
      <c r="BM9" s="71">
        <v>0</v>
      </c>
      <c r="BN9" s="71">
        <v>0</v>
      </c>
      <c r="BO9" s="71">
        <v>0</v>
      </c>
      <c r="BP9" s="71">
        <v>0</v>
      </c>
      <c r="BQ9" s="71">
        <v>0</v>
      </c>
      <c r="BR9" s="71">
        <v>0</v>
      </c>
      <c r="BS9" s="71">
        <v>0</v>
      </c>
      <c r="BT9" s="71">
        <v>0</v>
      </c>
      <c r="BU9" s="71">
        <v>0</v>
      </c>
      <c r="BV9" s="71">
        <v>0</v>
      </c>
      <c r="BW9" s="71">
        <v>0</v>
      </c>
      <c r="BX9" s="71">
        <v>0</v>
      </c>
      <c r="BY9" s="71">
        <v>0</v>
      </c>
      <c r="BZ9" s="71">
        <v>0</v>
      </c>
      <c r="CA9" s="71">
        <v>0</v>
      </c>
      <c r="CB9" s="71">
        <v>0</v>
      </c>
      <c r="CC9" s="71">
        <v>0</v>
      </c>
      <c r="CD9" s="71">
        <v>0</v>
      </c>
      <c r="CE9" s="71">
        <v>0</v>
      </c>
      <c r="CF9" s="71">
        <v>0</v>
      </c>
      <c r="CG9" s="71">
        <v>0</v>
      </c>
      <c r="CH9" s="71">
        <v>0</v>
      </c>
      <c r="CI9" s="71">
        <v>0</v>
      </c>
      <c r="CJ9" s="71">
        <v>0</v>
      </c>
      <c r="CK9" s="71">
        <v>0</v>
      </c>
      <c r="CL9" s="71">
        <v>0</v>
      </c>
      <c r="CM9" s="71">
        <v>0</v>
      </c>
      <c r="CN9" s="71">
        <v>0</v>
      </c>
      <c r="CO9" s="71">
        <v>0</v>
      </c>
      <c r="CP9" s="71">
        <v>0</v>
      </c>
      <c r="CQ9" s="71">
        <v>0</v>
      </c>
      <c r="CR9" s="71">
        <v>0</v>
      </c>
      <c r="CS9" s="71">
        <v>0</v>
      </c>
      <c r="CT9" s="71">
        <v>0</v>
      </c>
      <c r="CU9" s="71">
        <v>0</v>
      </c>
      <c r="CV9" s="71">
        <v>0</v>
      </c>
      <c r="CW9" s="71">
        <v>0</v>
      </c>
      <c r="CX9" s="71">
        <v>0</v>
      </c>
      <c r="CY9" s="71">
        <v>0</v>
      </c>
      <c r="CZ9" s="71">
        <v>0</v>
      </c>
      <c r="DA9" s="71">
        <v>0</v>
      </c>
      <c r="DB9" s="71">
        <v>0</v>
      </c>
      <c r="DC9" s="71">
        <v>0</v>
      </c>
      <c r="DD9" s="71">
        <v>0</v>
      </c>
      <c r="DE9" s="71">
        <v>0</v>
      </c>
      <c r="DF9" s="71">
        <v>0</v>
      </c>
      <c r="DG9" s="71">
        <v>0</v>
      </c>
      <c r="DH9" s="71">
        <v>0</v>
      </c>
      <c r="DI9" s="71">
        <v>0</v>
      </c>
    </row>
    <row r="10" spans="1:113" ht="19.5" customHeight="1">
      <c r="A10" s="42" t="s">
        <v>82</v>
      </c>
      <c r="B10" s="42" t="s">
        <v>83</v>
      </c>
      <c r="C10" s="42" t="s">
        <v>84</v>
      </c>
      <c r="D10" s="42" t="s">
        <v>266</v>
      </c>
      <c r="E10" s="70">
        <f t="shared" si="0"/>
        <v>487.1</v>
      </c>
      <c r="F10" s="70">
        <v>485</v>
      </c>
      <c r="G10" s="70">
        <v>70</v>
      </c>
      <c r="H10" s="70">
        <v>1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1">
        <v>0</v>
      </c>
      <c r="P10" s="71">
        <v>0</v>
      </c>
      <c r="Q10" s="71">
        <v>0</v>
      </c>
      <c r="R10" s="71">
        <v>0</v>
      </c>
      <c r="S10" s="71">
        <v>414</v>
      </c>
      <c r="T10" s="71">
        <v>2.1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v>0</v>
      </c>
      <c r="AP10" s="71">
        <v>0</v>
      </c>
      <c r="AQ10" s="71">
        <v>2.1</v>
      </c>
      <c r="AR10" s="71">
        <v>0</v>
      </c>
      <c r="AS10" s="71">
        <v>0</v>
      </c>
      <c r="AT10" s="71">
        <v>0</v>
      </c>
      <c r="AU10" s="71">
        <v>0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0</v>
      </c>
      <c r="CA10" s="71">
        <v>0</v>
      </c>
      <c r="CB10" s="71">
        <v>0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0</v>
      </c>
      <c r="CQ10" s="71">
        <v>0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71">
        <v>0</v>
      </c>
      <c r="DF10" s="71">
        <v>0</v>
      </c>
      <c r="DG10" s="71">
        <v>0</v>
      </c>
      <c r="DH10" s="71">
        <v>0</v>
      </c>
      <c r="DI10" s="71">
        <v>0</v>
      </c>
    </row>
    <row r="11" spans="1:113" ht="19.5" customHeight="1">
      <c r="A11" s="42" t="s">
        <v>38</v>
      </c>
      <c r="B11" s="42" t="s">
        <v>38</v>
      </c>
      <c r="C11" s="42" t="s">
        <v>38</v>
      </c>
      <c r="D11" s="42" t="s">
        <v>267</v>
      </c>
      <c r="E11" s="70">
        <f t="shared" si="0"/>
        <v>42</v>
      </c>
      <c r="F11" s="70">
        <v>42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28</v>
      </c>
      <c r="M11" s="70">
        <v>14</v>
      </c>
      <c r="N11" s="70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0</v>
      </c>
      <c r="CA11" s="71">
        <v>0</v>
      </c>
      <c r="CB11" s="71">
        <v>0</v>
      </c>
      <c r="CC11" s="71">
        <v>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0</v>
      </c>
      <c r="CY11" s="71">
        <v>0</v>
      </c>
      <c r="CZ11" s="71">
        <v>0</v>
      </c>
      <c r="DA11" s="71">
        <v>0</v>
      </c>
      <c r="DB11" s="71">
        <v>0</v>
      </c>
      <c r="DC11" s="71">
        <v>0</v>
      </c>
      <c r="DD11" s="71">
        <v>0</v>
      </c>
      <c r="DE11" s="71">
        <v>0</v>
      </c>
      <c r="DF11" s="71">
        <v>0</v>
      </c>
      <c r="DG11" s="71">
        <v>0</v>
      </c>
      <c r="DH11" s="71">
        <v>0</v>
      </c>
      <c r="DI11" s="71">
        <v>0</v>
      </c>
    </row>
    <row r="12" spans="1:113" ht="19.5" customHeight="1">
      <c r="A12" s="42" t="s">
        <v>38</v>
      </c>
      <c r="B12" s="42" t="s">
        <v>38</v>
      </c>
      <c r="C12" s="42" t="s">
        <v>38</v>
      </c>
      <c r="D12" s="42" t="s">
        <v>268</v>
      </c>
      <c r="E12" s="70">
        <f t="shared" si="0"/>
        <v>42</v>
      </c>
      <c r="F12" s="70">
        <v>42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28</v>
      </c>
      <c r="M12" s="70">
        <v>14</v>
      </c>
      <c r="N12" s="70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0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0</v>
      </c>
      <c r="DC12" s="71">
        <v>0</v>
      </c>
      <c r="DD12" s="71">
        <v>0</v>
      </c>
      <c r="DE12" s="71">
        <v>0</v>
      </c>
      <c r="DF12" s="71">
        <v>0</v>
      </c>
      <c r="DG12" s="71">
        <v>0</v>
      </c>
      <c r="DH12" s="71">
        <v>0</v>
      </c>
      <c r="DI12" s="71">
        <v>0</v>
      </c>
    </row>
    <row r="13" spans="1:113" ht="19.5" customHeight="1">
      <c r="A13" s="42" t="s">
        <v>90</v>
      </c>
      <c r="B13" s="42" t="s">
        <v>91</v>
      </c>
      <c r="C13" s="42" t="s">
        <v>91</v>
      </c>
      <c r="D13" s="42" t="s">
        <v>269</v>
      </c>
      <c r="E13" s="70">
        <f t="shared" si="0"/>
        <v>28</v>
      </c>
      <c r="F13" s="70">
        <v>28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28</v>
      </c>
      <c r="M13" s="70">
        <v>0</v>
      </c>
      <c r="N13" s="70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71">
        <v>0</v>
      </c>
      <c r="BP13" s="71">
        <v>0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>
        <v>0</v>
      </c>
      <c r="CE13" s="71">
        <v>0</v>
      </c>
      <c r="CF13" s="71">
        <v>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0</v>
      </c>
      <c r="CM13" s="71">
        <v>0</v>
      </c>
      <c r="CN13" s="71">
        <v>0</v>
      </c>
      <c r="CO13" s="71">
        <v>0</v>
      </c>
      <c r="CP13" s="71">
        <v>0</v>
      </c>
      <c r="CQ13" s="71">
        <v>0</v>
      </c>
      <c r="CR13" s="71">
        <v>0</v>
      </c>
      <c r="CS13" s="71">
        <v>0</v>
      </c>
      <c r="CT13" s="71">
        <v>0</v>
      </c>
      <c r="CU13" s="71">
        <v>0</v>
      </c>
      <c r="CV13" s="71">
        <v>0</v>
      </c>
      <c r="CW13" s="71">
        <v>0</v>
      </c>
      <c r="CX13" s="71">
        <v>0</v>
      </c>
      <c r="CY13" s="71">
        <v>0</v>
      </c>
      <c r="CZ13" s="71">
        <v>0</v>
      </c>
      <c r="DA13" s="71">
        <v>0</v>
      </c>
      <c r="DB13" s="71">
        <v>0</v>
      </c>
      <c r="DC13" s="71">
        <v>0</v>
      </c>
      <c r="DD13" s="71">
        <v>0</v>
      </c>
      <c r="DE13" s="71">
        <v>0</v>
      </c>
      <c r="DF13" s="71">
        <v>0</v>
      </c>
      <c r="DG13" s="71">
        <v>0</v>
      </c>
      <c r="DH13" s="71">
        <v>0</v>
      </c>
      <c r="DI13" s="71">
        <v>0</v>
      </c>
    </row>
    <row r="14" spans="1:113" ht="19.5" customHeight="1">
      <c r="A14" s="42" t="s">
        <v>90</v>
      </c>
      <c r="B14" s="42" t="s">
        <v>91</v>
      </c>
      <c r="C14" s="42" t="s">
        <v>94</v>
      </c>
      <c r="D14" s="42" t="s">
        <v>270</v>
      </c>
      <c r="E14" s="70">
        <f t="shared" si="0"/>
        <v>14</v>
      </c>
      <c r="F14" s="70">
        <v>14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14</v>
      </c>
      <c r="N14" s="70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s="71">
        <v>0</v>
      </c>
      <c r="BC14" s="71">
        <v>0</v>
      </c>
      <c r="BD14" s="71">
        <v>0</v>
      </c>
      <c r="BE14" s="71">
        <v>0</v>
      </c>
      <c r="BF14" s="71">
        <v>0</v>
      </c>
      <c r="BG14" s="71">
        <v>0</v>
      </c>
      <c r="BH14" s="71">
        <v>0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v>0</v>
      </c>
      <c r="BS14" s="71">
        <v>0</v>
      </c>
      <c r="BT14" s="71">
        <v>0</v>
      </c>
      <c r="BU14" s="71">
        <v>0</v>
      </c>
      <c r="BV14" s="71">
        <v>0</v>
      </c>
      <c r="BW14" s="71">
        <v>0</v>
      </c>
      <c r="BX14" s="71">
        <v>0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  <c r="CD14" s="71">
        <v>0</v>
      </c>
      <c r="CE14" s="71">
        <v>0</v>
      </c>
      <c r="CF14" s="71">
        <v>0</v>
      </c>
      <c r="CG14" s="71">
        <v>0</v>
      </c>
      <c r="CH14" s="71">
        <v>0</v>
      </c>
      <c r="CI14" s="71">
        <v>0</v>
      </c>
      <c r="CJ14" s="71">
        <v>0</v>
      </c>
      <c r="CK14" s="71">
        <v>0</v>
      </c>
      <c r="CL14" s="71">
        <v>0</v>
      </c>
      <c r="CM14" s="71">
        <v>0</v>
      </c>
      <c r="CN14" s="71">
        <v>0</v>
      </c>
      <c r="CO14" s="71">
        <v>0</v>
      </c>
      <c r="CP14" s="71">
        <v>0</v>
      </c>
      <c r="CQ14" s="71">
        <v>0</v>
      </c>
      <c r="CR14" s="71">
        <v>0</v>
      </c>
      <c r="CS14" s="71">
        <v>0</v>
      </c>
      <c r="CT14" s="71">
        <v>0</v>
      </c>
      <c r="CU14" s="71">
        <v>0</v>
      </c>
      <c r="CV14" s="71">
        <v>0</v>
      </c>
      <c r="CW14" s="71">
        <v>0</v>
      </c>
      <c r="CX14" s="71">
        <v>0</v>
      </c>
      <c r="CY14" s="71">
        <v>0</v>
      </c>
      <c r="CZ14" s="71">
        <v>0</v>
      </c>
      <c r="DA14" s="71">
        <v>0</v>
      </c>
      <c r="DB14" s="71">
        <v>0</v>
      </c>
      <c r="DC14" s="71">
        <v>0</v>
      </c>
      <c r="DD14" s="71">
        <v>0</v>
      </c>
      <c r="DE14" s="71">
        <v>0</v>
      </c>
      <c r="DF14" s="71">
        <v>0</v>
      </c>
      <c r="DG14" s="71">
        <v>0</v>
      </c>
      <c r="DH14" s="71">
        <v>0</v>
      </c>
      <c r="DI14" s="71">
        <v>0</v>
      </c>
    </row>
    <row r="15" spans="1:113" ht="19.5" customHeight="1">
      <c r="A15" s="42" t="s">
        <v>38</v>
      </c>
      <c r="B15" s="42" t="s">
        <v>38</v>
      </c>
      <c r="C15" s="42" t="s">
        <v>38</v>
      </c>
      <c r="D15" s="42" t="s">
        <v>271</v>
      </c>
      <c r="E15" s="70">
        <f t="shared" si="0"/>
        <v>4.9</v>
      </c>
      <c r="F15" s="70">
        <v>4.9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4.9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71">
        <v>0</v>
      </c>
      <c r="BK15" s="71">
        <v>0</v>
      </c>
      <c r="BL15" s="71">
        <v>0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1">
        <v>0</v>
      </c>
      <c r="BW15" s="71">
        <v>0</v>
      </c>
      <c r="BX15" s="71">
        <v>0</v>
      </c>
      <c r="BY15" s="71">
        <v>0</v>
      </c>
      <c r="BZ15" s="71">
        <v>0</v>
      </c>
      <c r="CA15" s="71">
        <v>0</v>
      </c>
      <c r="CB15" s="71">
        <v>0</v>
      </c>
      <c r="CC15" s="71">
        <v>0</v>
      </c>
      <c r="CD15" s="71">
        <v>0</v>
      </c>
      <c r="CE15" s="71">
        <v>0</v>
      </c>
      <c r="CF15" s="71">
        <v>0</v>
      </c>
      <c r="CG15" s="71">
        <v>0</v>
      </c>
      <c r="CH15" s="71">
        <v>0</v>
      </c>
      <c r="CI15" s="71">
        <v>0</v>
      </c>
      <c r="CJ15" s="71">
        <v>0</v>
      </c>
      <c r="CK15" s="71">
        <v>0</v>
      </c>
      <c r="CL15" s="71">
        <v>0</v>
      </c>
      <c r="CM15" s="71">
        <v>0</v>
      </c>
      <c r="CN15" s="71">
        <v>0</v>
      </c>
      <c r="CO15" s="71">
        <v>0</v>
      </c>
      <c r="CP15" s="71">
        <v>0</v>
      </c>
      <c r="CQ15" s="71">
        <v>0</v>
      </c>
      <c r="CR15" s="71">
        <v>0</v>
      </c>
      <c r="CS15" s="71">
        <v>0</v>
      </c>
      <c r="CT15" s="71">
        <v>0</v>
      </c>
      <c r="CU15" s="71">
        <v>0</v>
      </c>
      <c r="CV15" s="71">
        <v>0</v>
      </c>
      <c r="CW15" s="71">
        <v>0</v>
      </c>
      <c r="CX15" s="71">
        <v>0</v>
      </c>
      <c r="CY15" s="71">
        <v>0</v>
      </c>
      <c r="CZ15" s="71">
        <v>0</v>
      </c>
      <c r="DA15" s="71">
        <v>0</v>
      </c>
      <c r="DB15" s="71">
        <v>0</v>
      </c>
      <c r="DC15" s="71">
        <v>0</v>
      </c>
      <c r="DD15" s="71">
        <v>0</v>
      </c>
      <c r="DE15" s="71">
        <v>0</v>
      </c>
      <c r="DF15" s="71">
        <v>0</v>
      </c>
      <c r="DG15" s="71">
        <v>0</v>
      </c>
      <c r="DH15" s="71">
        <v>0</v>
      </c>
      <c r="DI15" s="71">
        <v>0</v>
      </c>
    </row>
    <row r="16" spans="1:113" ht="19.5" customHeight="1">
      <c r="A16" s="42" t="s">
        <v>38</v>
      </c>
      <c r="B16" s="42" t="s">
        <v>38</v>
      </c>
      <c r="C16" s="42" t="s">
        <v>38</v>
      </c>
      <c r="D16" s="42" t="s">
        <v>272</v>
      </c>
      <c r="E16" s="70">
        <f t="shared" si="0"/>
        <v>4.9</v>
      </c>
      <c r="F16" s="70">
        <v>4.9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4.9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  <c r="BA16" s="71">
        <v>0</v>
      </c>
      <c r="BB16" s="71">
        <v>0</v>
      </c>
      <c r="BC16" s="71">
        <v>0</v>
      </c>
      <c r="BD16" s="71">
        <v>0</v>
      </c>
      <c r="BE16" s="71">
        <v>0</v>
      </c>
      <c r="BF16" s="71">
        <v>0</v>
      </c>
      <c r="BG16" s="71">
        <v>0</v>
      </c>
      <c r="BH16" s="71">
        <v>0</v>
      </c>
      <c r="BI16" s="71">
        <v>0</v>
      </c>
      <c r="BJ16" s="71">
        <v>0</v>
      </c>
      <c r="BK16" s="71">
        <v>0</v>
      </c>
      <c r="BL16" s="71">
        <v>0</v>
      </c>
      <c r="BM16" s="71">
        <v>0</v>
      </c>
      <c r="BN16" s="71">
        <v>0</v>
      </c>
      <c r="BO16" s="71">
        <v>0</v>
      </c>
      <c r="BP16" s="71">
        <v>0</v>
      </c>
      <c r="BQ16" s="71">
        <v>0</v>
      </c>
      <c r="BR16" s="71">
        <v>0</v>
      </c>
      <c r="BS16" s="71">
        <v>0</v>
      </c>
      <c r="BT16" s="71">
        <v>0</v>
      </c>
      <c r="BU16" s="71">
        <v>0</v>
      </c>
      <c r="BV16" s="71">
        <v>0</v>
      </c>
      <c r="BW16" s="71">
        <v>0</v>
      </c>
      <c r="BX16" s="71">
        <v>0</v>
      </c>
      <c r="BY16" s="71">
        <v>0</v>
      </c>
      <c r="BZ16" s="71">
        <v>0</v>
      </c>
      <c r="CA16" s="71">
        <v>0</v>
      </c>
      <c r="CB16" s="71">
        <v>0</v>
      </c>
      <c r="CC16" s="71">
        <v>0</v>
      </c>
      <c r="CD16" s="71">
        <v>0</v>
      </c>
      <c r="CE16" s="71">
        <v>0</v>
      </c>
      <c r="CF16" s="71">
        <v>0</v>
      </c>
      <c r="CG16" s="71">
        <v>0</v>
      </c>
      <c r="CH16" s="71">
        <v>0</v>
      </c>
      <c r="CI16" s="71">
        <v>0</v>
      </c>
      <c r="CJ16" s="71">
        <v>0</v>
      </c>
      <c r="CK16" s="71">
        <v>0</v>
      </c>
      <c r="CL16" s="71">
        <v>0</v>
      </c>
      <c r="CM16" s="71">
        <v>0</v>
      </c>
      <c r="CN16" s="71">
        <v>0</v>
      </c>
      <c r="CO16" s="71">
        <v>0</v>
      </c>
      <c r="CP16" s="71">
        <v>0</v>
      </c>
      <c r="CQ16" s="71">
        <v>0</v>
      </c>
      <c r="CR16" s="71">
        <v>0</v>
      </c>
      <c r="CS16" s="71">
        <v>0</v>
      </c>
      <c r="CT16" s="71">
        <v>0</v>
      </c>
      <c r="CU16" s="71">
        <v>0</v>
      </c>
      <c r="CV16" s="71">
        <v>0</v>
      </c>
      <c r="CW16" s="71">
        <v>0</v>
      </c>
      <c r="CX16" s="71">
        <v>0</v>
      </c>
      <c r="CY16" s="71">
        <v>0</v>
      </c>
      <c r="CZ16" s="71">
        <v>0</v>
      </c>
      <c r="DA16" s="71">
        <v>0</v>
      </c>
      <c r="DB16" s="71">
        <v>0</v>
      </c>
      <c r="DC16" s="71">
        <v>0</v>
      </c>
      <c r="DD16" s="71">
        <v>0</v>
      </c>
      <c r="DE16" s="71">
        <v>0</v>
      </c>
      <c r="DF16" s="71">
        <v>0</v>
      </c>
      <c r="DG16" s="71">
        <v>0</v>
      </c>
      <c r="DH16" s="71">
        <v>0</v>
      </c>
      <c r="DI16" s="71">
        <v>0</v>
      </c>
    </row>
    <row r="17" spans="1:113" ht="19.5" customHeight="1">
      <c r="A17" s="42" t="s">
        <v>98</v>
      </c>
      <c r="B17" s="42" t="s">
        <v>99</v>
      </c>
      <c r="C17" s="42" t="s">
        <v>83</v>
      </c>
      <c r="D17" s="42" t="s">
        <v>273</v>
      </c>
      <c r="E17" s="70">
        <f t="shared" si="0"/>
        <v>4.9</v>
      </c>
      <c r="F17" s="70">
        <v>4.9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4.9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71">
        <v>0</v>
      </c>
      <c r="BE17" s="71">
        <v>0</v>
      </c>
      <c r="BF17" s="71">
        <v>0</v>
      </c>
      <c r="BG17" s="71">
        <v>0</v>
      </c>
      <c r="BH17" s="71">
        <v>0</v>
      </c>
      <c r="BI17" s="71">
        <v>0</v>
      </c>
      <c r="BJ17" s="71">
        <v>0</v>
      </c>
      <c r="BK17" s="71">
        <v>0</v>
      </c>
      <c r="BL17" s="71">
        <v>0</v>
      </c>
      <c r="BM17" s="71">
        <v>0</v>
      </c>
      <c r="BN17" s="71">
        <v>0</v>
      </c>
      <c r="BO17" s="71">
        <v>0</v>
      </c>
      <c r="BP17" s="71">
        <v>0</v>
      </c>
      <c r="BQ17" s="71">
        <v>0</v>
      </c>
      <c r="BR17" s="71">
        <v>0</v>
      </c>
      <c r="BS17" s="71">
        <v>0</v>
      </c>
      <c r="BT17" s="71">
        <v>0</v>
      </c>
      <c r="BU17" s="71">
        <v>0</v>
      </c>
      <c r="BV17" s="71">
        <v>0</v>
      </c>
      <c r="BW17" s="71">
        <v>0</v>
      </c>
      <c r="BX17" s="71">
        <v>0</v>
      </c>
      <c r="BY17" s="71">
        <v>0</v>
      </c>
      <c r="BZ17" s="71">
        <v>0</v>
      </c>
      <c r="CA17" s="71">
        <v>0</v>
      </c>
      <c r="CB17" s="71">
        <v>0</v>
      </c>
      <c r="CC17" s="71">
        <v>0</v>
      </c>
      <c r="CD17" s="71">
        <v>0</v>
      </c>
      <c r="CE17" s="71">
        <v>0</v>
      </c>
      <c r="CF17" s="71">
        <v>0</v>
      </c>
      <c r="CG17" s="71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0</v>
      </c>
      <c r="CM17" s="71">
        <v>0</v>
      </c>
      <c r="CN17" s="71">
        <v>0</v>
      </c>
      <c r="CO17" s="71">
        <v>0</v>
      </c>
      <c r="CP17" s="71">
        <v>0</v>
      </c>
      <c r="CQ17" s="71">
        <v>0</v>
      </c>
      <c r="CR17" s="71">
        <v>0</v>
      </c>
      <c r="CS17" s="71">
        <v>0</v>
      </c>
      <c r="CT17" s="71">
        <v>0</v>
      </c>
      <c r="CU17" s="71">
        <v>0</v>
      </c>
      <c r="CV17" s="71">
        <v>0</v>
      </c>
      <c r="CW17" s="71">
        <v>0</v>
      </c>
      <c r="CX17" s="71">
        <v>0</v>
      </c>
      <c r="CY17" s="71">
        <v>0</v>
      </c>
      <c r="CZ17" s="71">
        <v>0</v>
      </c>
      <c r="DA17" s="71">
        <v>0</v>
      </c>
      <c r="DB17" s="71">
        <v>0</v>
      </c>
      <c r="DC17" s="71">
        <v>0</v>
      </c>
      <c r="DD17" s="71">
        <v>0</v>
      </c>
      <c r="DE17" s="71">
        <v>0</v>
      </c>
      <c r="DF17" s="71">
        <v>0</v>
      </c>
      <c r="DG17" s="71">
        <v>0</v>
      </c>
      <c r="DH17" s="71">
        <v>0</v>
      </c>
      <c r="DI17" s="71">
        <v>0</v>
      </c>
    </row>
    <row r="18" spans="1:113" ht="19.5" customHeight="1">
      <c r="A18" s="42" t="s">
        <v>38</v>
      </c>
      <c r="B18" s="42" t="s">
        <v>38</v>
      </c>
      <c r="C18" s="42" t="s">
        <v>38</v>
      </c>
      <c r="D18" s="42" t="s">
        <v>274</v>
      </c>
      <c r="E18" s="70">
        <f t="shared" si="0"/>
        <v>24</v>
      </c>
      <c r="F18" s="70">
        <v>24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1">
        <v>0</v>
      </c>
      <c r="P18" s="71">
        <v>0</v>
      </c>
      <c r="Q18" s="71">
        <v>24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0</v>
      </c>
      <c r="BH18" s="71">
        <v>0</v>
      </c>
      <c r="BI18" s="71">
        <v>0</v>
      </c>
      <c r="BJ18" s="71">
        <v>0</v>
      </c>
      <c r="BK18" s="71">
        <v>0</v>
      </c>
      <c r="BL18" s="71">
        <v>0</v>
      </c>
      <c r="BM18" s="71">
        <v>0</v>
      </c>
      <c r="BN18" s="71">
        <v>0</v>
      </c>
      <c r="BO18" s="71">
        <v>0</v>
      </c>
      <c r="BP18" s="71">
        <v>0</v>
      </c>
      <c r="BQ18" s="71">
        <v>0</v>
      </c>
      <c r="BR18" s="71">
        <v>0</v>
      </c>
      <c r="BS18" s="71">
        <v>0</v>
      </c>
      <c r="BT18" s="71">
        <v>0</v>
      </c>
      <c r="BU18" s="71">
        <v>0</v>
      </c>
      <c r="BV18" s="71">
        <v>0</v>
      </c>
      <c r="BW18" s="71">
        <v>0</v>
      </c>
      <c r="BX18" s="71">
        <v>0</v>
      </c>
      <c r="BY18" s="71">
        <v>0</v>
      </c>
      <c r="BZ18" s="71">
        <v>0</v>
      </c>
      <c r="CA18" s="71">
        <v>0</v>
      </c>
      <c r="CB18" s="71">
        <v>0</v>
      </c>
      <c r="CC18" s="71">
        <v>0</v>
      </c>
      <c r="CD18" s="71">
        <v>0</v>
      </c>
      <c r="CE18" s="71">
        <v>0</v>
      </c>
      <c r="CF18" s="71">
        <v>0</v>
      </c>
      <c r="CG18" s="71">
        <v>0</v>
      </c>
      <c r="CH18" s="71">
        <v>0</v>
      </c>
      <c r="CI18" s="71">
        <v>0</v>
      </c>
      <c r="CJ18" s="71">
        <v>0</v>
      </c>
      <c r="CK18" s="71">
        <v>0</v>
      </c>
      <c r="CL18" s="71">
        <v>0</v>
      </c>
      <c r="CM18" s="71">
        <v>0</v>
      </c>
      <c r="CN18" s="71">
        <v>0</v>
      </c>
      <c r="CO18" s="71">
        <v>0</v>
      </c>
      <c r="CP18" s="71">
        <v>0</v>
      </c>
      <c r="CQ18" s="71">
        <v>0</v>
      </c>
      <c r="CR18" s="71">
        <v>0</v>
      </c>
      <c r="CS18" s="71">
        <v>0</v>
      </c>
      <c r="CT18" s="71">
        <v>0</v>
      </c>
      <c r="CU18" s="71">
        <v>0</v>
      </c>
      <c r="CV18" s="71">
        <v>0</v>
      </c>
      <c r="CW18" s="71">
        <v>0</v>
      </c>
      <c r="CX18" s="71">
        <v>0</v>
      </c>
      <c r="CY18" s="71">
        <v>0</v>
      </c>
      <c r="CZ18" s="71">
        <v>0</v>
      </c>
      <c r="DA18" s="71">
        <v>0</v>
      </c>
      <c r="DB18" s="71">
        <v>0</v>
      </c>
      <c r="DC18" s="71">
        <v>0</v>
      </c>
      <c r="DD18" s="71">
        <v>0</v>
      </c>
      <c r="DE18" s="71">
        <v>0</v>
      </c>
      <c r="DF18" s="71">
        <v>0</v>
      </c>
      <c r="DG18" s="71">
        <v>0</v>
      </c>
      <c r="DH18" s="71">
        <v>0</v>
      </c>
      <c r="DI18" s="71">
        <v>0</v>
      </c>
    </row>
    <row r="19" spans="1:113" ht="19.5" customHeight="1">
      <c r="A19" s="42" t="s">
        <v>38</v>
      </c>
      <c r="B19" s="42" t="s">
        <v>38</v>
      </c>
      <c r="C19" s="42" t="s">
        <v>38</v>
      </c>
      <c r="D19" s="42" t="s">
        <v>275</v>
      </c>
      <c r="E19" s="70">
        <f t="shared" si="0"/>
        <v>24</v>
      </c>
      <c r="F19" s="70">
        <v>24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1">
        <v>0</v>
      </c>
      <c r="P19" s="71">
        <v>0</v>
      </c>
      <c r="Q19" s="71">
        <v>24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  <c r="AZ19" s="71">
        <v>0</v>
      </c>
      <c r="BA19" s="71">
        <v>0</v>
      </c>
      <c r="BB19" s="71">
        <v>0</v>
      </c>
      <c r="BC19" s="71">
        <v>0</v>
      </c>
      <c r="BD19" s="71">
        <v>0</v>
      </c>
      <c r="BE19" s="71">
        <v>0</v>
      </c>
      <c r="BF19" s="71">
        <v>0</v>
      </c>
      <c r="BG19" s="71">
        <v>0</v>
      </c>
      <c r="BH19" s="71">
        <v>0</v>
      </c>
      <c r="BI19" s="71">
        <v>0</v>
      </c>
      <c r="BJ19" s="71">
        <v>0</v>
      </c>
      <c r="BK19" s="71">
        <v>0</v>
      </c>
      <c r="BL19" s="71">
        <v>0</v>
      </c>
      <c r="BM19" s="71">
        <v>0</v>
      </c>
      <c r="BN19" s="71">
        <v>0</v>
      </c>
      <c r="BO19" s="71">
        <v>0</v>
      </c>
      <c r="BP19" s="71">
        <v>0</v>
      </c>
      <c r="BQ19" s="71">
        <v>0</v>
      </c>
      <c r="BR19" s="71">
        <v>0</v>
      </c>
      <c r="BS19" s="71">
        <v>0</v>
      </c>
      <c r="BT19" s="71">
        <v>0</v>
      </c>
      <c r="BU19" s="71">
        <v>0</v>
      </c>
      <c r="BV19" s="71">
        <v>0</v>
      </c>
      <c r="BW19" s="71">
        <v>0</v>
      </c>
      <c r="BX19" s="71">
        <v>0</v>
      </c>
      <c r="BY19" s="71">
        <v>0</v>
      </c>
      <c r="BZ19" s="71">
        <v>0</v>
      </c>
      <c r="CA19" s="71">
        <v>0</v>
      </c>
      <c r="CB19" s="71">
        <v>0</v>
      </c>
      <c r="CC19" s="71">
        <v>0</v>
      </c>
      <c r="CD19" s="71">
        <v>0</v>
      </c>
      <c r="CE19" s="71">
        <v>0</v>
      </c>
      <c r="CF19" s="71">
        <v>0</v>
      </c>
      <c r="CG19" s="71">
        <v>0</v>
      </c>
      <c r="CH19" s="71">
        <v>0</v>
      </c>
      <c r="CI19" s="71">
        <v>0</v>
      </c>
      <c r="CJ19" s="71">
        <v>0</v>
      </c>
      <c r="CK19" s="71">
        <v>0</v>
      </c>
      <c r="CL19" s="71">
        <v>0</v>
      </c>
      <c r="CM19" s="71">
        <v>0</v>
      </c>
      <c r="CN19" s="71">
        <v>0</v>
      </c>
      <c r="CO19" s="71">
        <v>0</v>
      </c>
      <c r="CP19" s="71">
        <v>0</v>
      </c>
      <c r="CQ19" s="71">
        <v>0</v>
      </c>
      <c r="CR19" s="71">
        <v>0</v>
      </c>
      <c r="CS19" s="71">
        <v>0</v>
      </c>
      <c r="CT19" s="71">
        <v>0</v>
      </c>
      <c r="CU19" s="71">
        <v>0</v>
      </c>
      <c r="CV19" s="71">
        <v>0</v>
      </c>
      <c r="CW19" s="71">
        <v>0</v>
      </c>
      <c r="CX19" s="71">
        <v>0</v>
      </c>
      <c r="CY19" s="71">
        <v>0</v>
      </c>
      <c r="CZ19" s="71">
        <v>0</v>
      </c>
      <c r="DA19" s="71">
        <v>0</v>
      </c>
      <c r="DB19" s="71">
        <v>0</v>
      </c>
      <c r="DC19" s="71">
        <v>0</v>
      </c>
      <c r="DD19" s="71">
        <v>0</v>
      </c>
      <c r="DE19" s="71">
        <v>0</v>
      </c>
      <c r="DF19" s="71">
        <v>0</v>
      </c>
      <c r="DG19" s="71">
        <v>0</v>
      </c>
      <c r="DH19" s="71">
        <v>0</v>
      </c>
      <c r="DI19" s="71">
        <v>0</v>
      </c>
    </row>
    <row r="20" spans="1:113" ht="19.5" customHeight="1">
      <c r="A20" s="42" t="s">
        <v>101</v>
      </c>
      <c r="B20" s="42" t="s">
        <v>83</v>
      </c>
      <c r="C20" s="42" t="s">
        <v>96</v>
      </c>
      <c r="D20" s="42" t="s">
        <v>276</v>
      </c>
      <c r="E20" s="70">
        <f t="shared" si="0"/>
        <v>24</v>
      </c>
      <c r="F20" s="70">
        <v>24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1">
        <v>0</v>
      </c>
      <c r="P20" s="71">
        <v>0</v>
      </c>
      <c r="Q20" s="71">
        <v>24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  <c r="AZ20" s="71">
        <v>0</v>
      </c>
      <c r="BA20" s="71">
        <v>0</v>
      </c>
      <c r="BB20" s="71">
        <v>0</v>
      </c>
      <c r="BC20" s="71">
        <v>0</v>
      </c>
      <c r="BD20" s="71">
        <v>0</v>
      </c>
      <c r="BE20" s="71">
        <v>0</v>
      </c>
      <c r="BF20" s="71">
        <v>0</v>
      </c>
      <c r="BG20" s="71">
        <v>0</v>
      </c>
      <c r="BH20" s="71">
        <v>0</v>
      </c>
      <c r="BI20" s="71">
        <v>0</v>
      </c>
      <c r="BJ20" s="71">
        <v>0</v>
      </c>
      <c r="BK20" s="71">
        <v>0</v>
      </c>
      <c r="BL20" s="71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0</v>
      </c>
      <c r="BZ20" s="71">
        <v>0</v>
      </c>
      <c r="CA20" s="71">
        <v>0</v>
      </c>
      <c r="CB20" s="71">
        <v>0</v>
      </c>
      <c r="CC20" s="71">
        <v>0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  <c r="CQ20" s="71">
        <v>0</v>
      </c>
      <c r="CR20" s="71">
        <v>0</v>
      </c>
      <c r="CS20" s="71">
        <v>0</v>
      </c>
      <c r="CT20" s="71">
        <v>0</v>
      </c>
      <c r="CU20" s="71">
        <v>0</v>
      </c>
      <c r="CV20" s="71">
        <v>0</v>
      </c>
      <c r="CW20" s="71">
        <v>0</v>
      </c>
      <c r="CX20" s="71">
        <v>0</v>
      </c>
      <c r="CY20" s="71">
        <v>0</v>
      </c>
      <c r="CZ20" s="71">
        <v>0</v>
      </c>
      <c r="DA20" s="71">
        <v>0</v>
      </c>
      <c r="DB20" s="71">
        <v>0</v>
      </c>
      <c r="DC20" s="71">
        <v>0</v>
      </c>
      <c r="DD20" s="71">
        <v>0</v>
      </c>
      <c r="DE20" s="71">
        <v>0</v>
      </c>
      <c r="DF20" s="71">
        <v>0</v>
      </c>
      <c r="DG20" s="71">
        <v>0</v>
      </c>
      <c r="DH20" s="71">
        <v>0</v>
      </c>
      <c r="DI20" s="71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29"/>
      <c r="E1" s="28"/>
      <c r="F1" s="28"/>
      <c r="G1" s="8" t="s">
        <v>277</v>
      </c>
    </row>
    <row r="2" spans="1:7" ht="25.5" customHeight="1">
      <c r="A2" s="4" t="s">
        <v>278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1"/>
      <c r="F3" s="31"/>
      <c r="G3" s="8" t="s">
        <v>5</v>
      </c>
    </row>
    <row r="4" spans="1:7" ht="19.5" customHeight="1">
      <c r="A4" s="45" t="s">
        <v>279</v>
      </c>
      <c r="B4" s="46"/>
      <c r="C4" s="46"/>
      <c r="D4" s="47"/>
      <c r="E4" s="55" t="s">
        <v>105</v>
      </c>
      <c r="F4" s="16"/>
      <c r="G4" s="16"/>
    </row>
    <row r="5" spans="1:7" ht="19.5" customHeight="1">
      <c r="A5" s="9" t="s">
        <v>69</v>
      </c>
      <c r="B5" s="11"/>
      <c r="C5" s="56" t="s">
        <v>70</v>
      </c>
      <c r="D5" s="57" t="s">
        <v>182</v>
      </c>
      <c r="E5" s="16" t="s">
        <v>59</v>
      </c>
      <c r="F5" s="13" t="s">
        <v>280</v>
      </c>
      <c r="G5" s="58" t="s">
        <v>281</v>
      </c>
    </row>
    <row r="6" spans="1:7" ht="33.75" customHeight="1">
      <c r="A6" s="18" t="s">
        <v>79</v>
      </c>
      <c r="B6" s="19" t="s">
        <v>80</v>
      </c>
      <c r="C6" s="59"/>
      <c r="D6" s="60"/>
      <c r="E6" s="22"/>
      <c r="F6" s="23"/>
      <c r="G6" s="41"/>
    </row>
    <row r="7" spans="1:7" ht="19.5" customHeight="1">
      <c r="A7" s="24" t="s">
        <v>38</v>
      </c>
      <c r="B7" s="42" t="s">
        <v>38</v>
      </c>
      <c r="C7" s="61" t="s">
        <v>38</v>
      </c>
      <c r="D7" s="24" t="s">
        <v>59</v>
      </c>
      <c r="E7" s="43">
        <f aca="true" t="shared" si="0" ref="E7:E16">SUM(F7:G7)</f>
        <v>144</v>
      </c>
      <c r="F7" s="43">
        <v>141.9</v>
      </c>
      <c r="G7" s="25">
        <v>2.1</v>
      </c>
    </row>
    <row r="8" spans="1:7" ht="19.5" customHeight="1">
      <c r="A8" s="24" t="s">
        <v>38</v>
      </c>
      <c r="B8" s="42" t="s">
        <v>282</v>
      </c>
      <c r="C8" s="61" t="s">
        <v>38</v>
      </c>
      <c r="D8" s="24" t="s">
        <v>172</v>
      </c>
      <c r="E8" s="43">
        <f t="shared" si="0"/>
        <v>141.9</v>
      </c>
      <c r="F8" s="43">
        <v>141.9</v>
      </c>
      <c r="G8" s="25">
        <v>0</v>
      </c>
    </row>
    <row r="9" spans="1:7" ht="19.5" customHeight="1">
      <c r="A9" s="24" t="s">
        <v>282</v>
      </c>
      <c r="B9" s="42" t="s">
        <v>166</v>
      </c>
      <c r="C9" s="61" t="s">
        <v>85</v>
      </c>
      <c r="D9" s="24" t="s">
        <v>283</v>
      </c>
      <c r="E9" s="43">
        <f t="shared" si="0"/>
        <v>70</v>
      </c>
      <c r="F9" s="43">
        <v>70</v>
      </c>
      <c r="G9" s="25">
        <v>0</v>
      </c>
    </row>
    <row r="10" spans="1:7" ht="19.5" customHeight="1">
      <c r="A10" s="24" t="s">
        <v>282</v>
      </c>
      <c r="B10" s="42" t="s">
        <v>168</v>
      </c>
      <c r="C10" s="61" t="s">
        <v>85</v>
      </c>
      <c r="D10" s="24" t="s">
        <v>284</v>
      </c>
      <c r="E10" s="43">
        <f t="shared" si="0"/>
        <v>1</v>
      </c>
      <c r="F10" s="43">
        <v>1</v>
      </c>
      <c r="G10" s="25">
        <v>0</v>
      </c>
    </row>
    <row r="11" spans="1:7" ht="19.5" customHeight="1">
      <c r="A11" s="24" t="s">
        <v>282</v>
      </c>
      <c r="B11" s="42" t="s">
        <v>285</v>
      </c>
      <c r="C11" s="61" t="s">
        <v>85</v>
      </c>
      <c r="D11" s="24" t="s">
        <v>286</v>
      </c>
      <c r="E11" s="43">
        <f t="shared" si="0"/>
        <v>28</v>
      </c>
      <c r="F11" s="43">
        <v>28</v>
      </c>
      <c r="G11" s="25">
        <v>0</v>
      </c>
    </row>
    <row r="12" spans="1:7" ht="19.5" customHeight="1">
      <c r="A12" s="24" t="s">
        <v>282</v>
      </c>
      <c r="B12" s="42" t="s">
        <v>287</v>
      </c>
      <c r="C12" s="61" t="s">
        <v>85</v>
      </c>
      <c r="D12" s="24" t="s">
        <v>288</v>
      </c>
      <c r="E12" s="43">
        <f t="shared" si="0"/>
        <v>14</v>
      </c>
      <c r="F12" s="43">
        <v>14</v>
      </c>
      <c r="G12" s="25">
        <v>0</v>
      </c>
    </row>
    <row r="13" spans="1:7" ht="19.5" customHeight="1">
      <c r="A13" s="24" t="s">
        <v>282</v>
      </c>
      <c r="B13" s="42" t="s">
        <v>289</v>
      </c>
      <c r="C13" s="61" t="s">
        <v>85</v>
      </c>
      <c r="D13" s="24" t="s">
        <v>290</v>
      </c>
      <c r="E13" s="43">
        <f t="shared" si="0"/>
        <v>4.9</v>
      </c>
      <c r="F13" s="43">
        <v>4.9</v>
      </c>
      <c r="G13" s="25">
        <v>0</v>
      </c>
    </row>
    <row r="14" spans="1:7" ht="19.5" customHeight="1">
      <c r="A14" s="24" t="s">
        <v>282</v>
      </c>
      <c r="B14" s="42" t="s">
        <v>291</v>
      </c>
      <c r="C14" s="61" t="s">
        <v>85</v>
      </c>
      <c r="D14" s="24" t="s">
        <v>292</v>
      </c>
      <c r="E14" s="43">
        <f t="shared" si="0"/>
        <v>24</v>
      </c>
      <c r="F14" s="43">
        <v>24</v>
      </c>
      <c r="G14" s="25">
        <v>0</v>
      </c>
    </row>
    <row r="15" spans="1:7" ht="19.5" customHeight="1">
      <c r="A15" s="24" t="s">
        <v>38</v>
      </c>
      <c r="B15" s="42" t="s">
        <v>293</v>
      </c>
      <c r="C15" s="61" t="s">
        <v>38</v>
      </c>
      <c r="D15" s="24" t="s">
        <v>173</v>
      </c>
      <c r="E15" s="43">
        <f t="shared" si="0"/>
        <v>2.1</v>
      </c>
      <c r="F15" s="43">
        <v>0</v>
      </c>
      <c r="G15" s="25">
        <v>2.1</v>
      </c>
    </row>
    <row r="16" spans="1:7" ht="19.5" customHeight="1">
      <c r="A16" s="24" t="s">
        <v>293</v>
      </c>
      <c r="B16" s="42" t="s">
        <v>294</v>
      </c>
      <c r="C16" s="61" t="s">
        <v>85</v>
      </c>
      <c r="D16" s="24" t="s">
        <v>295</v>
      </c>
      <c r="E16" s="43">
        <f t="shared" si="0"/>
        <v>2.1</v>
      </c>
      <c r="F16" s="43">
        <v>0</v>
      </c>
      <c r="G16" s="25">
        <v>2.1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296</v>
      </c>
    </row>
    <row r="2" spans="1:6" ht="19.5" customHeight="1">
      <c r="A2" s="4" t="s">
        <v>297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50"/>
      <c r="E3" s="50"/>
      <c r="F3" s="8" t="s">
        <v>5</v>
      </c>
    </row>
    <row r="4" spans="1:6" ht="19.5" customHeight="1">
      <c r="A4" s="9" t="s">
        <v>69</v>
      </c>
      <c r="B4" s="10"/>
      <c r="C4" s="11"/>
      <c r="D4" s="51" t="s">
        <v>70</v>
      </c>
      <c r="E4" s="32" t="s">
        <v>298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2"/>
      <c r="E5" s="32"/>
      <c r="F5" s="13"/>
    </row>
    <row r="6" spans="1:6" ht="19.5" customHeight="1">
      <c r="A6" s="42" t="s">
        <v>38</v>
      </c>
      <c r="B6" s="42" t="s">
        <v>38</v>
      </c>
      <c r="C6" s="42" t="s">
        <v>38</v>
      </c>
      <c r="D6" s="53" t="s">
        <v>38</v>
      </c>
      <c r="E6" s="53" t="s">
        <v>59</v>
      </c>
      <c r="F6" s="54">
        <v>414</v>
      </c>
    </row>
    <row r="7" spans="1:6" ht="19.5" customHeight="1">
      <c r="A7" s="42" t="s">
        <v>38</v>
      </c>
      <c r="B7" s="42" t="s">
        <v>38</v>
      </c>
      <c r="C7" s="42" t="s">
        <v>38</v>
      </c>
      <c r="D7" s="53" t="s">
        <v>38</v>
      </c>
      <c r="E7" s="53" t="s">
        <v>86</v>
      </c>
      <c r="F7" s="54">
        <v>414</v>
      </c>
    </row>
    <row r="8" spans="1:6" ht="19.5" customHeight="1">
      <c r="A8" s="42" t="s">
        <v>82</v>
      </c>
      <c r="B8" s="42" t="s">
        <v>83</v>
      </c>
      <c r="C8" s="42" t="s">
        <v>84</v>
      </c>
      <c r="D8" s="53" t="s">
        <v>85</v>
      </c>
      <c r="E8" s="53" t="s">
        <v>299</v>
      </c>
      <c r="F8" s="54">
        <v>414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薄言</cp:lastModifiedBy>
  <dcterms:created xsi:type="dcterms:W3CDTF">2022-07-19T02:54:13Z</dcterms:created>
  <dcterms:modified xsi:type="dcterms:W3CDTF">2022-07-19T03:07:09Z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86661FEE18074F75BD0D1F690AE07E99</vt:lpwstr>
  </property>
  <property fmtid="{D5CDD505-2E9C-101B-9397-08002B2CF9AE}" pid="4" name="KSOProductBuildV">
    <vt:lpwstr>2052-11.1.0.11830</vt:lpwstr>
  </property>
</Properties>
</file>